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2EBC9839-382D-4308-B9F1-C8DBAB6898F4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Харківська обл." sheetId="1" r:id="rId1"/>
    <sheet name="Перелік ЗОЗ" sheetId="16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definedNames>
    <definedName name="Райони" localSheetId="1">#REF!</definedName>
    <definedName name="Райони">'Харківська обл.'!$AA$2:$AA$28</definedName>
  </definedNames>
  <calcPr calcId="191029"/>
</workbook>
</file>

<file path=xl/calcChain.xml><?xml version="1.0" encoding="utf-8"?>
<calcChain xmlns="http://schemas.openxmlformats.org/spreadsheetml/2006/main">
  <c r="U201" i="2" l="1"/>
  <c r="E34" i="12"/>
  <c r="O42" i="12"/>
  <c r="J28" i="1" l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37" i="1" l="1"/>
  <c r="G43" i="1"/>
  <c r="E36" i="7"/>
  <c r="E34" i="7"/>
  <c r="G41" i="1" s="1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G46" i="1"/>
  <c r="E34" i="11"/>
  <c r="G45" i="1" s="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G40" i="1" s="1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G39" i="1" s="1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AQ199" i="2" l="1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27" i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<sst xmlns="http://schemas.openxmlformats.org/spreadsheetml/2006/main" count="5304" uniqueCount="1539">
  <si>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</si>
  <si>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</si>
  <si>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</si>
  <si>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</si>
  <si>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</si>
  <si>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</si>
  <si>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</si>
  <si>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</si>
  <si>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</si>
  <si>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</si>
  <si>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</si>
  <si>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</si>
  <si>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</si>
  <si>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</si>
  <si>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</si>
  <si>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</si>
  <si>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</si>
  <si>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</si>
  <si>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</si>
  <si>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</si>
  <si>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</si>
  <si>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</si>
  <si>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</si>
  <si>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</si>
  <si>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</si>
  <si>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</si>
  <si>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</si>
  <si>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</si>
  <si>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</si>
  <si>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</si>
  <si>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</si>
  <si>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</si>
  <si>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</si>
  <si>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</si>
  <si>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</si>
  <si>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</si>
  <si>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</si>
  <si>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</si>
  <si>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</si>
  <si>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</si>
  <si>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</si>
  <si>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</si>
  <si>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</si>
  <si>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</si>
  <si>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</si>
  <si>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</si>
  <si>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</si>
  <si>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</si>
  <si>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</si>
  <si>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</si>
  <si>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</si>
  <si>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</si>
  <si>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</si>
  <si>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</si>
  <si>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</si>
  <si>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</si>
  <si>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</si>
  <si>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</si>
  <si>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</si>
  <si>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</si>
  <si>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</si>
  <si>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</si>
  <si>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</si>
  <si>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</si>
  <si>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</si>
  <si>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</si>
  <si>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</si>
  <si>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</si>
  <si>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</si>
  <si>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</si>
  <si>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</si>
  <si>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</si>
  <si>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</si>
  <si>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</si>
  <si>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</si>
  <si>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</si>
  <si>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</si>
  <si>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</si>
  <si>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</si>
  <si>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</si>
  <si>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</si>
  <si>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</si>
  <si>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</si>
  <si>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</si>
  <si>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</si>
  <si>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</si>
  <si>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</si>
  <si>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</si>
  <si>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</si>
  <si>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</si>
  <si>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</si>
  <si>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</si>
  <si>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</si>
  <si>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</si>
  <si>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</si>
  <si>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</si>
  <si>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</si>
  <si>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</si>
  <si>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</si>
  <si>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</si>
  <si>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</si>
  <si>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</si>
  <si>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</si>
  <si>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</si>
  <si>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</si>
  <si>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</si>
  <si>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</si>
  <si>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</si>
  <si>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</si>
  <si>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</si>
  <si>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</si>
  <si>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</si>
  <si>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</si>
  <si>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</si>
  <si>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</si>
  <si>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</si>
  <si>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</si>
  <si>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</si>
  <si>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</si>
  <si>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</si>
  <si>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</si>
  <si>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</si>
  <si>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</si>
  <si>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</si>
  <si>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</si>
  <si>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</si>
  <si>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</si>
  <si>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</si>
  <si>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</si>
  <si>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</si>
  <si>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</si>
  <si>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</si>
  <si>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</si>
  <si>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</si>
  <si>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</si>
  <si>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</si>
  <si>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</si>
  <si>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</si>
  <si>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</si>
  <si>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</si>
  <si>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</si>
  <si>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</si>
  <si>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</si>
  <si>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</si>
  <si>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</si>
  <si>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</si>
  <si>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</si>
  <si>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</si>
  <si>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</si>
  <si>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</si>
  <si>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</si>
  <si>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</si>
  <si>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</si>
  <si>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</si>
  <si>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</si>
  <si>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</si>
  <si>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</si>
  <si>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</si>
  <si>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</si>
  <si>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</si>
  <si>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</si>
  <si>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</si>
  <si>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</si>
  <si>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</si>
  <si>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</si>
  <si>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</si>
  <si>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</si>
  <si>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</si>
  <si>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</si>
  <si>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</si>
  <si>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</si>
  <si>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</si>
  <si>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</si>
  <si>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</si>
  <si>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</si>
  <si>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</si>
  <si>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</si>
  <si>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</si>
  <si>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</si>
  <si>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</si>
  <si>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</si>
  <si>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</si>
  <si>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</si>
  <si>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</si>
  <si>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</si>
  <si>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</si>
  <si>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</si>
  <si>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</si>
  <si>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</si>
  <si>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</si>
  <si>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</si>
  <si>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</si>
  <si>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</si>
  <si>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</si>
  <si>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</si>
  <si>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</si>
  <si>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</si>
  <si>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</si>
  <si>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</si>
  <si>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</si>
  <si>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</si>
  <si>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</si>
  <si>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</si>
  <si>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</si>
  <si>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</si>
  <si>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</si>
  <si>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</si>
  <si>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</si>
  <si>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</si>
  <si>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</si>
  <si>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</si>
  <si>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</si>
  <si>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</si>
  <si>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</si>
  <si>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</si>
  <si>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</si>
  <si>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</si>
  <si>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</si>
  <si>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</si>
  <si>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</si>
  <si>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</si>
  <si>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</si>
  <si>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</si>
  <si>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</si>
  <si>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</si>
  <si>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</si>
  <si>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</si>
  <si>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</si>
  <si>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</si>
  <si>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</si>
  <si>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</si>
  <si>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</si>
  <si>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</si>
  <si>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</si>
  <si>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</si>
  <si>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</si>
  <si>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</si>
  <si>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</si>
  <si>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</si>
  <si>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</si>
  <si>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</si>
  <si>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</si>
  <si>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</si>
  <si>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</si>
  <si>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</si>
  <si>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</si>
  <si>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</si>
  <si>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</si>
  <si>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</si>
  <si>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</si>
  <si>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</si>
  <si>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</si>
  <si>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</si>
  <si>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</si>
  <si>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</si>
  <si>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</si>
  <si>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</si>
  <si>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</si>
  <si>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</si>
  <si>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</si>
  <si>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</si>
  <si>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</si>
  <si>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</si>
  <si>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</si>
  <si>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</si>
  <si>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</si>
  <si>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</si>
  <si>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</si>
  <si>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</si>
  <si>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</si>
  <si>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</si>
  <si>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</si>
  <si>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</si>
  <si>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</si>
  <si>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</si>
  <si>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</si>
  <si>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</si>
  <si>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</si>
  <si>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</si>
  <si>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</si>
  <si>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</si>
  <si>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</si>
  <si>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</si>
  <si>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</si>
  <si>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</si>
  <si>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</si>
  <si>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</si>
  <si>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</si>
  <si>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</si>
  <si>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</si>
  <si>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</si>
  <si>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</si>
  <si>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</si>
  <si>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</si>
  <si>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</si>
  <si>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</si>
  <si>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</si>
  <si>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</si>
  <si>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</si>
  <si>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</si>
  <si>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</si>
  <si>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</si>
  <si>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</si>
  <si>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</si>
  <si>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</si>
  <si>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</si>
  <si>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</si>
  <si>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</si>
  <si>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</si>
  <si>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</si>
  <si>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</si>
  <si>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</si>
  <si>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</si>
  <si>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</si>
  <si>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</si>
  <si>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</si>
  <si>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</si>
  <si>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</si>
  <si>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</si>
  <si>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</si>
  <si>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</si>
  <si>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</si>
  <si>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</si>
  <si>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</si>
  <si>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</si>
  <si>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</si>
  <si>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</si>
  <si>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</si>
  <si>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</si>
  <si>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</si>
  <si>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</si>
  <si>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</si>
  <si>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</si>
  <si>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</si>
  <si>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</si>
  <si>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</si>
  <si>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</si>
  <si>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</si>
  <si>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</si>
  <si>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</si>
  <si>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</si>
  <si>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</si>
  <si>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</si>
  <si>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</si>
  <si>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</si>
  <si>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</si>
  <si>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</si>
  <si>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</si>
  <si>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</si>
  <si>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</si>
  <si>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</si>
  <si>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</si>
  <si>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</si>
  <si>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</si>
  <si>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</si>
  <si>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</si>
  <si>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</si>
  <si>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</si>
  <si>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</si>
  <si>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</si>
  <si>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</si>
  <si>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</si>
  <si>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</si>
  <si>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</si>
  <si>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</si>
  <si>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</si>
  <si>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</si>
  <si>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</si>
  <si>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</si>
  <si>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</si>
  <si>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</si>
  <si>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</si>
  <si>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</si>
  <si>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</si>
  <si>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</si>
  <si>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</si>
  <si>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</si>
  <si>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</si>
  <si>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</si>
  <si>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</si>
  <si>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</si>
  <si>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</si>
  <si>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</si>
  <si>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</si>
  <si>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</si>
  <si>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</si>
  <si>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</si>
  <si>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</si>
  <si>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</si>
  <si>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</si>
  <si>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</si>
  <si>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</si>
  <si>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</si>
  <si>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</si>
  <si>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</si>
  <si>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</si>
  <si>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</si>
  <si>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</si>
  <si>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</si>
  <si>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</si>
  <si>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</si>
  <si>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</si>
  <si>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</si>
  <si>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</si>
  <si>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</si>
  <si>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</si>
  <si>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</si>
  <si>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</si>
  <si>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</si>
  <si>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</si>
  <si>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</si>
  <si>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</si>
  <si>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</si>
  <si>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</si>
  <si>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</si>
  <si>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</si>
  <si>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</si>
  <si>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</si>
  <si>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</si>
  <si>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</si>
  <si>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</si>
  <si>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</si>
  <si>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</si>
  <si>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</si>
  <si>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</si>
  <si>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</si>
  <si>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</si>
  <si>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</si>
  <si>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</si>
  <si>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</si>
  <si>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</si>
  <si>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</si>
  <si>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</si>
  <si>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</si>
  <si>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</si>
  <si>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</si>
  <si>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</si>
  <si>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</si>
  <si>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</si>
  <si>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</si>
  <si>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</si>
  <si>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</si>
  <si>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</si>
  <si>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</si>
  <si>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</si>
  <si>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</si>
  <si>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</si>
  <si>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</si>
  <si>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</si>
  <si>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</si>
  <si>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</si>
  <si>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</si>
  <si>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</si>
  <si>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</si>
  <si>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</si>
  <si>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</si>
  <si>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</si>
  <si>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</si>
  <si>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</si>
  <si>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</si>
  <si>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</si>
  <si>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</si>
  <si>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</si>
  <si>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</si>
  <si>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</si>
  <si>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</si>
  <si>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</si>
  <si>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</si>
  <si>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</si>
  <si>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</si>
  <si>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</si>
  <si>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</si>
  <si>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</si>
  <si>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</si>
  <si>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</si>
  <si>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</si>
  <si>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</si>
  <si>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</si>
  <si>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</si>
  <si>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</si>
  <si>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</si>
  <si>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</si>
  <si>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</si>
  <si>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</si>
  <si>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</si>
  <si>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</si>
  <si>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</si>
  <si>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</si>
  <si>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</si>
  <si>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</si>
  <si>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</si>
  <si>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</si>
  <si>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</si>
  <si>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</si>
  <si>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</si>
  <si>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</si>
  <si>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</si>
  <si>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</si>
  <si>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</si>
  <si>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</si>
  <si>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</si>
  <si>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</si>
  <si>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</si>
  <si>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</si>
  <si>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</si>
  <si>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</si>
  <si>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</si>
  <si>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</si>
  <si>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</si>
  <si>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</si>
  <si>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</si>
  <si>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</si>
  <si>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</si>
  <si>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</si>
  <si>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</si>
  <si>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</si>
  <si>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</si>
  <si>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</si>
  <si>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</si>
  <si>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</si>
  <si>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</si>
  <si>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</si>
  <si>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</si>
  <si>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</si>
  <si>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</si>
  <si>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</si>
  <si>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</si>
  <si>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</si>
  <si>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</si>
  <si>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</si>
  <si>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</si>
  <si>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</si>
  <si>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</si>
  <si>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</si>
  <si>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</si>
  <si>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</si>
  <si>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</si>
  <si>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</si>
  <si>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</si>
  <si>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</si>
  <si>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</si>
  <si>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</si>
  <si>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</si>
  <si>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</si>
  <si>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</si>
  <si>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</si>
  <si>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</si>
  <si>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</si>
  <si>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</si>
  <si>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</si>
  <si>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</si>
  <si>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</si>
  <si>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</si>
  <si>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</si>
  <si>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</si>
  <si>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</si>
  <si>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</si>
  <si>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</si>
  <si>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</si>
  <si>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</si>
  <si>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</si>
  <si>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</si>
  <si>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</si>
  <si>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</si>
  <si>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</si>
  <si>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</si>
  <si>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</si>
  <si>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</si>
  <si>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</si>
  <si>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</si>
  <si>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</si>
  <si>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</si>
  <si>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</si>
  <si>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</si>
  <si>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</si>
  <si>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</si>
  <si>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</si>
  <si>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</si>
  <si>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</si>
  <si>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</si>
  <si>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</si>
  <si>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</si>
  <si>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</si>
  <si>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</si>
  <si>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</si>
  <si>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</si>
  <si>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</si>
  <si>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</si>
  <si>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</si>
  <si>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</si>
  <si>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</si>
  <si>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</si>
  <si>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</si>
  <si>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</si>
  <si>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</si>
  <si>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</si>
  <si>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</si>
  <si>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</si>
  <si>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</si>
  <si>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</si>
  <si>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</si>
  <si>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</si>
  <si>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</si>
  <si>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</si>
  <si>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</si>
  <si>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</si>
  <si>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</si>
  <si>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</si>
  <si>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</si>
  <si>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</si>
  <si>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</si>
  <si>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</si>
  <si>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</si>
  <si>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</si>
  <si>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</si>
  <si>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</si>
  <si>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</si>
  <si>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</si>
  <si>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</si>
  <si>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</si>
  <si>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</si>
  <si>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</si>
  <si>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</si>
  <si>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</si>
  <si>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</si>
  <si>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</si>
  <si>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</si>
  <si>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</si>
  <si>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</si>
  <si>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</si>
  <si>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</si>
  <si>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</si>
  <si>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</si>
  <si>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</si>
  <si>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</si>
  <si>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</si>
  <si>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</si>
  <si>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</si>
  <si>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</si>
  <si>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</si>
  <si>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</si>
  <si>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</si>
  <si>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</si>
  <si>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</si>
  <si>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</si>
  <si>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</si>
  <si>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</si>
  <si>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</si>
  <si>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</si>
  <si>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</si>
  <si>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</si>
  <si>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</si>
  <si>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</si>
  <si>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</si>
  <si>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</si>
  <si>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</si>
  <si>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</si>
  <si>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</si>
  <si>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</si>
  <si>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</si>
  <si>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</si>
  <si>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</si>
  <si>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</si>
  <si>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</si>
  <si>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</si>
  <si>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</si>
  <si>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</si>
  <si>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</si>
  <si>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</si>
  <si>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</si>
  <si>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</si>
  <si>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</si>
  <si>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</si>
  <si>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</si>
  <si>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</si>
  <si>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</si>
  <si>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</si>
  <si>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</si>
  <si>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</si>
  <si>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</si>
  <si>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</si>
  <si>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</si>
  <si>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</si>
  <si>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</si>
  <si>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</si>
  <si>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</si>
  <si>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</si>
  <si>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</si>
  <si>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</si>
  <si>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</si>
  <si>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</si>
  <si>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</si>
  <si>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</si>
  <si>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</si>
  <si>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</si>
  <si>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</si>
  <si>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</si>
  <si>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</si>
  <si>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</si>
  <si>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</si>
  <si>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</si>
  <si>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</si>
  <si>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</si>
  <si>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</si>
  <si>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</si>
  <si>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</si>
  <si>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</si>
  <si>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</si>
  <si>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</si>
  <si>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</si>
  <si>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</si>
  <si>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</si>
  <si>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</si>
  <si>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</si>
  <si>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</si>
  <si>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</si>
  <si>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</si>
  <si>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</si>
  <si>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</si>
  <si>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</si>
  <si>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</si>
  <si>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</si>
  <si>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</si>
  <si>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</si>
  <si>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</si>
  <si>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</si>
  <si>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</si>
  <si>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</si>
  <si>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</si>
  <si>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</si>
  <si>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</si>
  <si>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</si>
  <si>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</si>
  <si>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</si>
  <si>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</si>
  <si>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</si>
  <si>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</si>
  <si>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</si>
  <si>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</si>
  <si>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</si>
  <si>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</si>
  <si>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</si>
  <si>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</si>
  <si>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</si>
  <si>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</si>
  <si>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</si>
  <si>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</si>
  <si>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</si>
  <si>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</si>
  <si>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</si>
  <si>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</si>
  <si>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</si>
  <si>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</si>
  <si>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</si>
  <si>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</si>
  <si>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</si>
  <si>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</si>
  <si>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</si>
  <si>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</si>
  <si>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</si>
  <si>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</si>
  <si>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</si>
  <si>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</si>
  <si>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</si>
  <si>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</si>
  <si>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</si>
  <si>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</si>
  <si>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</si>
  <si>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</si>
  <si>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</si>
  <si>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</si>
  <si>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</si>
  <si>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</si>
  <si>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</si>
  <si>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</si>
  <si>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</si>
  <si>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</si>
  <si>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</si>
  <si>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</si>
  <si>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</si>
  <si>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</si>
  <si>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</si>
  <si>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</si>
  <si>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</si>
  <si>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</si>
  <si>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</si>
  <si>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</si>
  <si>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</si>
  <si>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</si>
  <si>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</si>
  <si>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</si>
  <si>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</si>
  <si>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</si>
  <si>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</si>
  <si>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</si>
  <si>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</si>
  <si>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</si>
  <si>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</si>
  <si>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</si>
  <si>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</si>
  <si>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</si>
  <si>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</si>
  <si>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</si>
  <si>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</si>
  <si>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</si>
  <si>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</si>
  <si>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</si>
  <si>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</si>
  <si>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</si>
  <si>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</si>
  <si>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</si>
  <si>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</si>
  <si>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</si>
  <si>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</si>
  <si>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</si>
  <si>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</si>
  <si>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</si>
  <si>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</si>
  <si>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</si>
  <si>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</si>
  <si>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</si>
  <si>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</si>
  <si>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</si>
  <si>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</si>
  <si>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</si>
  <si>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</si>
  <si>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</si>
  <si>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</si>
  <si>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</si>
  <si>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</si>
  <si>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</si>
  <si>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</si>
  <si>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</si>
  <si>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</si>
  <si>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</si>
  <si>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</si>
  <si>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</si>
  <si>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</si>
  <si>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</si>
  <si>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</si>
  <si>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</si>
  <si>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</si>
  <si>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</si>
  <si>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</si>
  <si>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</si>
  <si>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</si>
  <si>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</si>
  <si>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</si>
  <si>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</si>
  <si>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</si>
  <si>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</si>
  <si>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</si>
  <si>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</si>
  <si>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</si>
  <si>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</si>
  <si>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</si>
  <si>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</si>
  <si>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</si>
  <si>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</si>
  <si>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</si>
  <si>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</si>
  <si>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</si>
  <si>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</si>
  <si>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</si>
  <si>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</si>
  <si>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</si>
  <si>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</si>
  <si>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</si>
  <si>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</si>
  <si>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</si>
  <si>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</si>
  <si>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</si>
  <si>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</si>
  <si>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</si>
  <si>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</si>
  <si>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</si>
  <si>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</si>
  <si>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</si>
  <si>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</si>
  <si>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</si>
  <si>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</si>
  <si>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</si>
  <si>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</si>
  <si>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</si>
  <si>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</si>
  <si>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</si>
  <si>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</si>
  <si>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</si>
  <si>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</si>
  <si>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</si>
  <si>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</si>
  <si>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</si>
  <si>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</si>
  <si>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</si>
  <si>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</si>
  <si>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</si>
  <si>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</si>
  <si>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</si>
  <si>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</si>
  <si>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</si>
  <si>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</si>
  <si>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</si>
  <si>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</si>
  <si>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</si>
  <si>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</si>
  <si>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</si>
  <si>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</si>
  <si>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</si>
  <si>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</si>
  <si>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</si>
  <si>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</si>
  <si>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</si>
  <si>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</si>
  <si>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</si>
  <si>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</si>
  <si>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</si>
  <si>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</si>
  <si>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</si>
  <si>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</si>
  <si>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</si>
  <si>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</si>
  <si>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</si>
  <si>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</si>
  <si>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</si>
  <si>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</si>
  <si>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</si>
  <si>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</si>
  <si>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</si>
  <si>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</si>
  <si>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</si>
  <si>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</si>
  <si>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</si>
  <si>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</si>
  <si>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</si>
  <si>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</si>
  <si>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</si>
  <si>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</si>
  <si>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</si>
  <si>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</si>
  <si>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</si>
  <si>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</si>
  <si>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</si>
  <si>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</si>
  <si>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</si>
  <si>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</si>
  <si>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</si>
  <si>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</si>
  <si>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</si>
  <si>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</si>
  <si>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</si>
  <si>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</si>
  <si>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</si>
  <si>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</si>
  <si>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</si>
  <si>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</si>
  <si>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</si>
  <si>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</si>
  <si>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</si>
  <si>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</si>
  <si>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</si>
  <si>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</si>
  <si>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</si>
  <si>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</si>
  <si>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</si>
  <si>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</si>
  <si>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</si>
  <si>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</si>
  <si>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</si>
  <si>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</si>
  <si>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</si>
  <si>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</si>
  <si>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</si>
  <si>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</si>
  <si>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</si>
  <si>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</si>
  <si>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</si>
  <si>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</si>
  <si>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</si>
  <si>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</si>
  <si>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</si>
  <si>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</si>
  <si>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</si>
  <si>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</si>
  <si>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</si>
  <si>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</si>
  <si>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</si>
  <si>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</si>
  <si>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</si>
  <si>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</si>
  <si>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</si>
  <si>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</si>
  <si>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</si>
  <si>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</si>
  <si>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</si>
  <si>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</si>
  <si>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</si>
  <si>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</si>
  <si>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</si>
  <si>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</si>
  <si>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</si>
  <si>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</si>
  <si>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</si>
  <si>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</si>
  <si>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</si>
  <si>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</si>
  <si>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</si>
  <si>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</si>
  <si>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</si>
  <si>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</si>
  <si>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</si>
  <si>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</si>
  <si>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</si>
  <si>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</si>
  <si>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</si>
  <si>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</si>
  <si>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</si>
  <si>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</si>
  <si>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</si>
  <si>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</si>
  <si>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</si>
  <si>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</si>
  <si>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</si>
  <si>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</si>
  <si>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</si>
  <si>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</si>
  <si>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</si>
  <si>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</si>
  <si>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</si>
  <si>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</si>
  <si>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</si>
  <si>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</si>
  <si>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</si>
  <si>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</si>
  <si>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</si>
  <si>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</si>
  <si>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</si>
  <si>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</si>
  <si>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</si>
  <si>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</si>
  <si>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</si>
  <si>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</si>
  <si>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</si>
  <si>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</si>
  <si>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</si>
  <si>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</si>
  <si>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</si>
  <si>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</si>
  <si>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</si>
  <si>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</si>
  <si>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</si>
  <si>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</si>
  <si>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</si>
  <si>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</si>
  <si>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</si>
  <si>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</si>
  <si>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</si>
  <si>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</si>
  <si>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</si>
  <si>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</si>
  <si>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</si>
  <si>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</si>
  <si>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</si>
  <si>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</si>
  <si>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</si>
  <si>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</si>
  <si>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</si>
  <si>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</si>
  <si>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</si>
  <si>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</si>
  <si>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</si>
  <si>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</si>
  <si>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</si>
  <si>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</si>
  <si>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</si>
  <si>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</si>
  <si>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</si>
  <si>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</si>
  <si>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</si>
  <si>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</si>
  <si>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</si>
  <si>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</si>
  <si>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</si>
  <si>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</si>
  <si>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</si>
  <si>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</si>
  <si>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</si>
  <si>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</si>
  <si>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</si>
  <si>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</si>
  <si>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</si>
  <si>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</si>
  <si>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</si>
  <si>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</si>
  <si>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</si>
  <si>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</si>
  <si>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</si>
  <si>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</si>
  <si>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</si>
  <si>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</si>
  <si>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</si>
  <si>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</si>
  <si>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</si>
  <si>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</si>
  <si>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</si>
  <si>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</si>
  <si>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</si>
  <si>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</si>
  <si>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</si>
  <si>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</si>
  <si>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</si>
  <si>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</si>
  <si>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</si>
  <si>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</si>
  <si>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</si>
  <si>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</si>
  <si>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</si>
  <si>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</si>
  <si>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</si>
  <si>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</si>
  <si>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</si>
  <si>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</si>
  <si>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</si>
  <si>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</si>
  <si>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</si>
  <si>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</si>
  <si>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</si>
  <si>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</si>
  <si>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</si>
  <si>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</si>
  <si>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</si>
  <si>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</si>
  <si>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</si>
  <si>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</si>
  <si>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</si>
  <si>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</si>
  <si>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</si>
  <si>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</si>
  <si>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</si>
  <si>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</si>
  <si>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</si>
  <si>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</si>
  <si>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</si>
  <si>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</si>
  <si>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</si>
  <si>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</si>
  <si>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</si>
  <si>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</si>
  <si>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</si>
  <si>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</si>
  <si>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</si>
  <si>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</si>
  <si>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</si>
  <si>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</si>
  <si>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</si>
  <si>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</si>
  <si>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</si>
  <si>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</si>
  <si>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</si>
  <si>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</si>
  <si>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</si>
  <si>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</si>
  <si>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</si>
  <si>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</si>
  <si>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</si>
  <si>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</si>
  <si>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</si>
  <si>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</si>
  <si>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</si>
  <si>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</si>
  <si>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</si>
  <si>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</si>
  <si>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</si>
  <si>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</si>
  <si>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</si>
  <si>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</si>
  <si>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</si>
  <si>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</si>
  <si>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</si>
  <si>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</si>
  <si>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</si>
  <si>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</si>
  <si>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</si>
  <si>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</si>
  <si>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</si>
  <si>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</si>
  <si>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</si>
  <si>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</si>
  <si>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</si>
  <si>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</si>
  <si>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</si>
  <si>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</si>
  <si>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</si>
  <si>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</si>
  <si>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</si>
  <si>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</si>
  <si>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</si>
  <si>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</si>
  <si>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</si>
  <si>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</si>
  <si>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</si>
  <si>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</si>
  <si>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</si>
  <si>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</si>
  <si>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</si>
  <si>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</si>
  <si>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</si>
  <si>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</si>
  <si>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</si>
  <si>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</si>
  <si>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</si>
  <si>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</si>
  <si>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</si>
  <si>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</si>
  <si>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</si>
  <si>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</si>
  <si>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</si>
  <si>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</si>
  <si>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</si>
  <si>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</si>
  <si>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</si>
  <si>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</si>
  <si>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</si>
  <si>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</si>
  <si>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</si>
  <si>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</si>
  <si>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</si>
  <si>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</si>
  <si>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</si>
  <si>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</si>
  <si>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</si>
  <si>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</si>
  <si>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</si>
  <si>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</si>
  <si>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</si>
  <si>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</si>
  <si>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</si>
  <si>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</si>
  <si>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</si>
  <si>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</si>
  <si>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</si>
  <si>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</si>
  <si>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</si>
  <si>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</si>
  <si>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</si>
  <si>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</si>
  <si>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</si>
  <si>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</si>
  <si>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</si>
  <si>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</si>
  <si>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</si>
  <si>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</si>
  <si>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</si>
  <si>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</si>
  <si>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</si>
  <si>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</si>
  <si>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</si>
  <si>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</si>
  <si>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</si>
  <si>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</si>
  <si>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</si>
  <si>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</si>
  <si>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</si>
  <si>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</si>
  <si>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</si>
  <si>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</si>
  <si>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</si>
  <si>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</si>
  <si>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</si>
  <si>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</si>
  <si>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</si>
  <si>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</si>
  <si>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</si>
  <si>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</si>
  <si>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</si>
  <si>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</si>
  <si>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</si>
  <si>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</si>
  <si>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</si>
  <si>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</si>
  <si>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</si>
  <si>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</si>
  <si>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</si>
  <si>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</si>
  <si>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</si>
  <si>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</si>
  <si>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</si>
  <si>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</si>
  <si>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</si>
  <si>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</si>
  <si>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</si>
  <si>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</si>
  <si>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</si>
  <si>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</si>
  <si>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</si>
  <si>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</si>
  <si>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</si>
  <si>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</si>
  <si>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</si>
  <si>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</si>
  <si>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</si>
  <si>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</si>
  <si>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</si>
  <si>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</si>
  <si>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</si>
  <si>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</si>
  <si>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</si>
  <si>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</si>
  <si>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</si>
  <si>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</si>
  <si>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</si>
  <si>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</si>
  <si>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</si>
  <si>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</si>
  <si>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</si>
  <si>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</si>
  <si>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</si>
  <si>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</si>
  <si>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</si>
  <si>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</si>
  <si>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</si>
  <si>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</si>
  <si>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</si>
  <si>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</si>
  <si>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</si>
  <si>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</si>
  <si>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</si>
  <si>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</si>
  <si>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</si>
  <si>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</si>
  <si>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</si>
  <si>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</si>
  <si>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</si>
  <si>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</si>
  <si>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</si>
  <si>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</si>
  <si>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</si>
  <si>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</si>
  <si>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</si>
  <si>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</si>
  <si>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</si>
  <si>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</si>
  <si>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</si>
  <si>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</si>
  <si>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</si>
  <si>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</si>
  <si>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</si>
  <si>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</si>
  <si>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</si>
  <si>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</si>
  <si>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</si>
  <si>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</si>
  <si>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</si>
  <si>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</si>
  <si>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</si>
  <si>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</si>
  <si>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</si>
  <si>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</si>
  <si>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</si>
  <si>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</si>
  <si>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</si>
  <si>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</si>
  <si>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</si>
  <si>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</si>
  <si>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</si>
  <si>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</si>
  <si>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</si>
  <si>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Код ЄДРПОУ</t>
  </si>
  <si>
    <t>Регіон</t>
  </si>
  <si>
    <t>Неофіційна скорочена назва закладу</t>
  </si>
  <si>
    <t>Офіційна назва закладу, станом на 04.06.2021 р.</t>
  </si>
  <si>
    <t>Юридична адреса</t>
  </si>
  <si>
    <t>02001506</t>
  </si>
  <si>
    <t>Харківська область</t>
  </si>
  <si>
    <t>Харківська МП №6</t>
  </si>
  <si>
    <t>КНП «МП № 6» ХМР</t>
  </si>
  <si>
    <t>61153, Харківська обл., місто Харків, проспект Ювілейний, будинок 54-Б</t>
  </si>
  <si>
    <t>02002380</t>
  </si>
  <si>
    <t>Чугуївська ЦЛ ім. М.І. Кононенка</t>
  </si>
  <si>
    <t>КНП "ЧУГУЇВСЬКА ЦЕНТРАЛЬНА ЛІКАРНЯ ІМ. М.І. КОНОНЕНКА" ЧУГУЇВСЬКОЇ МІСЬКОЇ РАДИ ХАРКІВСЬКОЇ ОБЛАСТІ</t>
  </si>
  <si>
    <t>63503, Харківська обл., Чугуївський р-н, місто Чугуїв, вул. Гвардійська, будинок 52</t>
  </si>
  <si>
    <t>02002523</t>
  </si>
  <si>
    <t>Харківський ОПНД №3</t>
  </si>
  <si>
    <t>КНП ХАРКІВСЬКОЇ ОБЛАСНОЇ РАДИ "ОБЛАСНИЙ ПСИХОНЕВРОЛОГІЧНИЙ ДИСПАНСЕР № 3"</t>
  </si>
  <si>
    <t>61002, Харківська обл., місто Харків, вул. Алчевських, будинок 32</t>
  </si>
  <si>
    <t>02002658</t>
  </si>
  <si>
    <t>Сахновщинська ЦЛ</t>
  </si>
  <si>
    <t>КНП "САХНОВЩИНСЬКА ЦЕНТРАЛЬНА ЛІКАРНЯ" САХНОВЩИНСЬКОЇ СЕЛИЩНОЇ РАДИ КРАСНОГРАДСЬКОГО РАЙОНУ ХАРКІВСЬКОЇ ОБЛАСТІ</t>
  </si>
  <si>
    <t>64501, Харківська обл., Берестинський р-н, селище Сахновщина, Полтавська, будинок 75</t>
  </si>
  <si>
    <t>02002670</t>
  </si>
  <si>
    <t>Близнюківська ЦРЛ</t>
  </si>
  <si>
    <t>КП "БЛИЗНЮКІВСЬКА ЦЕНТРАЛЬНА РАЙОННА ЛІКАРНЯ"</t>
  </si>
  <si>
    <t>64801, Харківська обл., Лозівський р-н, селище Близнюки, вул. Калинова, будинок 3</t>
  </si>
  <si>
    <t>02002687</t>
  </si>
  <si>
    <t>Зачепилівська ЦЛ</t>
  </si>
  <si>
    <t>КНП "ЗАЧЕПИЛІВСЬКА ЦЕНТРАЛЬНА ЛІКАРНЯ" ЗАЧЕПИЛІВСЬКОЇ СЕЛИЩНОЇ РАДИ ХАРКІВСЬКОЇ ОБЛАСТІ</t>
  </si>
  <si>
    <t>64401, Харківська обл., Берестинський р-н, селище Зачепилівка, Некрасова Максима, будинок 6</t>
  </si>
  <si>
    <t>02002693</t>
  </si>
  <si>
    <t>Кегичівська ЦРЛ</t>
  </si>
  <si>
    <t>КНП КЕГИЧІВСЬКОЇ CЕЛИЩНОЇ РАДИ "КЕГИЧІВСЬКА ЦЕНТРАЛЬНА РАЙОННА ЛІКАРНЯ"</t>
  </si>
  <si>
    <t>64003, Харківська обл., Берестинський р-н, селище Кегичівка, вул. Калинова, будинок 37</t>
  </si>
  <si>
    <t>02002701</t>
  </si>
  <si>
    <t>Берестинська МЛ</t>
  </si>
  <si>
    <t>КНП "Берестинська міська лікарня"</t>
  </si>
  <si>
    <t>63304, Харківська обл., Берестинський р-н, місто Берестин, вул. Шиндлера, будинок 87</t>
  </si>
  <si>
    <t>02002718</t>
  </si>
  <si>
    <t>Краснокутська ЦРЛ</t>
  </si>
  <si>
    <t>КНП "КРАСНОКУТСЬКА ЦЕНТРАЛЬНА РАЙОННА ЛІКАРНЯ" КРАСНОКУТСЬКОЇ СЕЛИЩНОЇ РАДИ</t>
  </si>
  <si>
    <t>62002, Харківська обл., Богодухівський р-н, селище Краснокутськ, вул. Горянська, будинок 1</t>
  </si>
  <si>
    <t>02002724</t>
  </si>
  <si>
    <t>Нововодолазька ЦРЛ</t>
  </si>
  <si>
    <t>КНП "НОВОВОДОЛАЗЬКА ЦЕНТРАЛЬНА ЛІКАРНЯ" НОВОВОДОЛАЗЬКОЇ СЕЛИЩНОЇ РАДИ</t>
  </si>
  <si>
    <t>63202, Харківська обл., Харківський р-н, селище Нова Водолага, вул. Амосова Миколи, будинок 16</t>
  </si>
  <si>
    <t>02002730</t>
  </si>
  <si>
    <t>Златопільська лікарня Промінь</t>
  </si>
  <si>
    <t>КНП Златопільська лікарня "Промінь" Златопільської міської ради Харківської області</t>
  </si>
  <si>
    <t>64102, Харківська обл., Лозівський р-н, місто Златопіль, вул. СВІТАНКОВА, будинок 3</t>
  </si>
  <si>
    <t>02002859</t>
  </si>
  <si>
    <t>Валківська ЦРЛ</t>
  </si>
  <si>
    <t>КНП "Валківська центральна района лікарня"</t>
  </si>
  <si>
    <t>63002, Харківська обл., Богодухівський р-н, місто Валки, провул. Корживський, будинок 34</t>
  </si>
  <si>
    <t>02003095</t>
  </si>
  <si>
    <t>Дергачівська ЦЛ</t>
  </si>
  <si>
    <t>КНП "ДЕРГАЧІВСЬКА ЦЕНТРАЛЬНА ЛІКАРНЯ" ДЕРГАЧІВСЬКОЇ МІСЬКОЇ РАДИ ХАРКІВСЬКОЇ ОБЛАСТІ</t>
  </si>
  <si>
    <t>62303, Харківська обл., Харківський р-н, місто Дергачі, вул. Європейська, будинок 4</t>
  </si>
  <si>
    <t>02003178</t>
  </si>
  <si>
    <t>Зміївська ЦРЛ</t>
  </si>
  <si>
    <t>КНП "ЗМІЇВСЬКА ЦЕНТРАЛЬНА РАЙОННА ЛІКАРНЯ" ЗМІЇВСЬКОЇ МІСЬКОЇ РАДИ ХАРКІВСЬКОЇ ОБЛАСТІ</t>
  </si>
  <si>
    <t>63403, Харківська обл., Чугуєвський р-н, місто Зміїв, Таранівське шосе, будинок 1-Б</t>
  </si>
  <si>
    <t>02003304</t>
  </si>
  <si>
    <t>Ізюмська ЦМЛ Піщанської Богоматері</t>
  </si>
  <si>
    <t>КНП ІЗЮМСЬКОЇ МІСЬКОЇ РАДИ "ЦЕНТРАЛЬНА МІСЬКА ЛІКАРНЯ ПІЩАНСЬКОЇ БОГОМАТЕРІ"</t>
  </si>
  <si>
    <t>64309, Харківська обл., місто Ізюм, вул.Залікарняна, /пров.Залікарняний, буд.5/4</t>
  </si>
  <si>
    <t>02003445</t>
  </si>
  <si>
    <t>Харківська МП №25</t>
  </si>
  <si>
    <t>КНП "МІСЬКА ПОЛІКЛІНІКА № 25" ХАРКІВСЬКОЇ МІСЬКОЇ РАДИ</t>
  </si>
  <si>
    <t>61050, Харківська обл., місто Харків, вул. РУСТАВЕЛІ, будинок 14</t>
  </si>
  <si>
    <t>02003474</t>
  </si>
  <si>
    <t>Харківська МП №24</t>
  </si>
  <si>
    <t>КНП "МІСЬКА ПОЛІКЛІНІКА № 24" ХАРКІВСЬКОЇ МІСЬКОЇ РАДИ</t>
  </si>
  <si>
    <t>61064, Харківська обл., місто Харків, вул. ПОЛТАВСЬКИЙ ШЛЯХ, будинок 153</t>
  </si>
  <si>
    <t>02003528</t>
  </si>
  <si>
    <t>Харківська МДЛ №5</t>
  </si>
  <si>
    <t>КНП "МІСЬКА ДИТЯЧА ЛІКАРНЯ № 5" ХАРКІВСЬКОЇ МІСЬКОЇ РАДИ</t>
  </si>
  <si>
    <t>61099, Харківська обл., місто Харків, вул. Каденюка, будинок 43</t>
  </si>
  <si>
    <t>02003600</t>
  </si>
  <si>
    <t>Харківська ОДЛ</t>
  </si>
  <si>
    <t>КНП Харківської обласної ради "ОБЛАСНА ДИТЯЧА КЛІНІЧНА ЛІКАРНЯ"</t>
  </si>
  <si>
    <t>61093, Харківська обл., місто Харків, вул. Озерянська, будинок 5</t>
  </si>
  <si>
    <t>02003646</t>
  </si>
  <si>
    <t>Харківська міська студентська лікарня</t>
  </si>
  <si>
    <t>КНП «Міська студентська лікарня» Харківської міської ради</t>
  </si>
  <si>
    <t>61002, Харківська обл., місто Харків, вул. Дарвіна, будинок 8/10</t>
  </si>
  <si>
    <t>02003675</t>
  </si>
  <si>
    <t>Харківська ОКПЛ №3</t>
  </si>
  <si>
    <t>КНП ХАРКІВСЬКОЇ ОБЛАСНОЇ РАДИ "ОБЛАСНА КЛІНІЧНА ПСИХІАТРИЧНА ЛІКАРНЯ № 3"</t>
  </si>
  <si>
    <t>61038, Харківська обл., місто Харків, вул. АКАДЕМІКА ПАВЛОВА, будинок 46</t>
  </si>
  <si>
    <t>02003729</t>
  </si>
  <si>
    <t>Харківська МКЛ №27</t>
  </si>
  <si>
    <t>КНП "Міська клінічна лікарня №27" Харківської міської ради</t>
  </si>
  <si>
    <t>61002, Харківська обл., місто Харків, вул. Григорія Сковороди, будинок 41</t>
  </si>
  <si>
    <t>02003770</t>
  </si>
  <si>
    <t>Харківська МКЛ №13</t>
  </si>
  <si>
    <t>КНП "Міська клінічна лікарня №13" Харківської міської ради</t>
  </si>
  <si>
    <t>61124, Харківська обл., місто Харків, пр. Аєрокосмічний, будинок 137</t>
  </si>
  <si>
    <t>02003793</t>
  </si>
  <si>
    <t>Балаклійська КБЛІЛ</t>
  </si>
  <si>
    <t>КНП БАЛАКЛІЙСЬКОЇ МІСЬКОЇ РАДИ ХАРКІВСЬКОЇ ОБЛАСТІ "БАЛАКЛІЙСЬКА КЛІНІЧНА БАГАТОПРОФІЛЬНА ЛІКАРНЯ ІНТЕНСИВНОГО ЛІКУВАННЯ"</t>
  </si>
  <si>
    <t>64207, Харківська обл., Ізюмський р-н, місто Балаклія, вул. Партизанська, будинок 25</t>
  </si>
  <si>
    <t>02003824</t>
  </si>
  <si>
    <t>Барвінківська ЦМЛ</t>
  </si>
  <si>
    <t>КНП "БАРВІНКІВСЬКА ЦЕНТРАЛЬНА МІСЬКА ЛІКАРНЯ" БАРВІНКІВСЬКОЇ МІСЬКОЇ ТЕРИТОРІАЛЬНОЇ ГРОМАДИ ІЗЮМСЬКОГО РАЙОНУ ХАРКІВСЬКОЇ ОБЛАСТІ</t>
  </si>
  <si>
    <t>64701, Харківська обл., Ізюмський р-н, місто Барвінкове, вул. НЕЗАЛЕЖНОСТІ, будинок 20</t>
  </si>
  <si>
    <t>02003853</t>
  </si>
  <si>
    <t>Харківська МП №18</t>
  </si>
  <si>
    <t>КНП "МІСЬКА ПОЛІКЛІНІКА № 18" ХАРКІВСЬКОЇ МІСЬКОЇ РАДИ</t>
  </si>
  <si>
    <t>61205, Харківська обл., місто Харків, вул. Миру, будинок 11</t>
  </si>
  <si>
    <t>02003899</t>
  </si>
  <si>
    <t>Богодухівська ЦРЛ</t>
  </si>
  <si>
    <t>КНП БОГОДУХІВСЬКА ЦЕНТРАЛЬНА РАЙОННА ЛІКАРНЯ БОГОДУХІВСЬКОЇ МІСЬКОЇ РАДИ</t>
  </si>
  <si>
    <t>62103, Харківська обл., Богодухівський р-н, місто Богодухів, вул.Чернієнка, будинок 13</t>
  </si>
  <si>
    <t>02012148</t>
  </si>
  <si>
    <t>Інститут неврології, психіатрії та наркології імені П.В.Волошина</t>
  </si>
  <si>
    <t>ДУ ІНСТИТУТ НЕВРОЛОГІЇ, ПСИХІАТРІЇ ТА НАРКОЛОГІЇ ІМЕНІ П.В.ВОЛОШИНА НАМН УКРАЇНИ</t>
  </si>
  <si>
    <t>03293913</t>
  </si>
  <si>
    <t>Харківська МП №8</t>
  </si>
  <si>
    <t>КНП "МІСЬКА ПОЛІКЛІНІКА № 8" ХАРКІВСЬКОЇ МІСЬКОЇ РАДИ</t>
  </si>
  <si>
    <t>61201, Харківська обл., місто Харків, проспект Перемоги, будинок 53</t>
  </si>
  <si>
    <t>08734011</t>
  </si>
  <si>
    <t>ТМО МВС по Харківській області</t>
  </si>
  <si>
    <t>ДУ "Територіальне медичне об'єднання МВС України по Харківській області"</t>
  </si>
  <si>
    <t>61002, Харківська обл., місто Харків, вул. Гіршмана, будинок 8/10</t>
  </si>
  <si>
    <t>21265978</t>
  </si>
  <si>
    <t>ТОВ Авіценна</t>
  </si>
  <si>
    <t>ТОВ «Авіценна»</t>
  </si>
  <si>
    <t>61011, Харківська обл., місто Харків, провулок Лопанський, будинок 6</t>
  </si>
  <si>
    <t>24669110</t>
  </si>
  <si>
    <t>Харківська ОКНЛ</t>
  </si>
  <si>
    <t>КНП ХАРКІВСЬКОЇ ОБЛАСНОЇ РАДИ "ОБЛАСНА КЛІНІЧНА НАРКОЛОГІЧНА ЛІКАРНЯ"</t>
  </si>
  <si>
    <t>61013, Харківська обл., місто Харків, вул. Світязька, будинок 1</t>
  </si>
  <si>
    <t>25180090</t>
  </si>
  <si>
    <t>Харківська МП №3</t>
  </si>
  <si>
    <t>КНП "МІСЬКА ПОЛІКЛІНІКА № 3" ХАРКІВСЬКОЇ МІСЬКОЇ РАДИ</t>
  </si>
  <si>
    <t>61099, Харківська обл., місто Харків, вул. Бригади Хартія, будинок 12</t>
  </si>
  <si>
    <t>34017656</t>
  </si>
  <si>
    <t>Харківська МП №20</t>
  </si>
  <si>
    <t>КНП "МІСЬКА ПОЛІКЛІНІКА № 20" ХАРКІВСЬКОЇ МІСЬКОЇ РАДИ</t>
  </si>
  <si>
    <t>61068, Харківська обл., місто Харків, проспект Героїв Харкова, будинок 179</t>
  </si>
  <si>
    <t>Лозівське ТМО</t>
  </si>
  <si>
    <t>КНП "ЛОЗІВСЬКЕ ТЕРИТОРІАЛЬНЕ МЕДИЧНЕ ОБ’ЄДНАННЯ" ЛОЗІВСЬКОЇ МІСЬКОЇ РАДИ ХАРКІВСЬКОЇ ОБЛАСТІ</t>
  </si>
  <si>
    <t>64604, Харківська обл., Лозівський р-н, місто Лозова, вул. Машинобудівників, будинок 29</t>
  </si>
  <si>
    <t>Люботинська МЛ</t>
  </si>
  <si>
    <t>КНП "ЛЮБОТИНСЬКА МІСЬКА ЛІКАРНЯ" ЛЮБОТИНСЬКОЇ МІСЬКОЇ РАДИ ХАРКІВСЬКОЇ ОБЛАСТІ</t>
  </si>
  <si>
    <t>62433, Харківська обл., Харківський р-н, місто Люботин, вул. ШЕВЧЕНКА, будинок 15</t>
  </si>
  <si>
    <t>44258844</t>
  </si>
  <si>
    <t>МЦ Здоров'я +</t>
  </si>
  <si>
    <t>КНП Солоницівської селищної ради Медичний центр" Здоров'я +" Харківського району</t>
  </si>
  <si>
    <t>62370, Харківська обл., Харківський р-н, селище Солоницівка, вул. Енергетична, будинок 4в</t>
  </si>
  <si>
    <t>44914841</t>
  </si>
  <si>
    <t>МЦ Основ'янський</t>
  </si>
  <si>
    <t>ТОВ "Медичний центр "Основ'янський"</t>
  </si>
  <si>
    <t>61105, Харківська обл., місто Харків, проспект Байрона, будинок 21-Б</t>
  </si>
  <si>
    <t>44987794</t>
  </si>
  <si>
    <t>МЦ Новобаварський</t>
  </si>
  <si>
    <t>ТОВ "Медичний центр "Новобаварський"</t>
  </si>
  <si>
    <t>61064, Харківська обл., місто Харків, вул. Полтавський Шлях, будинок 115</t>
  </si>
  <si>
    <t>2033202177</t>
  </si>
  <si>
    <t>ЧУЄВ ЮРІЙ ФЕДОРОВИЧ</t>
  </si>
  <si>
    <t>ФОП ЧУЄВ ЮРІЙ ФЕДОРОВИЧ</t>
  </si>
  <si>
    <t>3005413130</t>
  </si>
  <si>
    <t>ЛИТВИНЕНКО ВАСИЛЬ ВАСИЛЬОВИЧ</t>
  </si>
  <si>
    <t>ФОП ЛИТВИНЕНКО ВАСИЛЬ ВАСИЛЬОВИЧ</t>
  </si>
  <si>
    <t>61001, Харківська обл., місто Харків, проспект Гагаріна, будинок 58</t>
  </si>
  <si>
    <t>3155108230</t>
  </si>
  <si>
    <t>Страшок Олег Олександрович</t>
  </si>
  <si>
    <t>61093, Харківська обл., місто Харків, вул. Полтавський шлях, будинок 123</t>
  </si>
  <si>
    <t>43874316</t>
  </si>
  <si>
    <t>МЦ Рішон</t>
  </si>
  <si>
    <t>ТОВ "Медичний центр "Рішон"</t>
  </si>
  <si>
    <t>61058, Харківська обл., місто Харків, вул. Піщана, будинок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</si>
</sst>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9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0" fontId="34" fillId="0" borderId="5" xfId="0" applyFont="1" applyBorder="1" applyAlignment="1">
      <alignment horizontal="left" vertical="center" wrapText="1" indent="1"/>
    </xf>
    <xf numFmtId="16" fontId="34" fillId="0" borderId="5" xfId="0" applyNumberFormat="1" applyFont="1" applyBorder="1" applyAlignment="1">
      <alignment vertical="center" wrapText="1"/>
    </xf>
    <xf numFmtId="0" fontId="34" fillId="0" borderId="5" xfId="0" applyFont="1" applyBorder="1" applyAlignment="1">
      <alignment vertical="center" wrapText="1"/>
    </xf>
    <xf numFmtId="0" fontId="35" fillId="2" borderId="5" xfId="0" applyFont="1" applyFill="1" applyBorder="1" applyAlignment="1">
      <alignment horizontal="right" vertical="center" wrapText="1"/>
    </xf>
    <xf numFmtId="49" fontId="7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/>
    </xf>
    <xf numFmtId="0" fontId="0" fillId="0" borderId="0" xfId="0" applyAlignment="1">
      <alignment vertical="top"/>
    </xf>
    <xf numFmtId="0" fontId="36" fillId="0" borderId="0" xfId="0" applyFont="1" applyAlignment="1">
      <alignment horizontal="right" vertical="top"/>
    </xf>
    <xf numFmtId="0" fontId="36" fillId="0" borderId="0" xfId="0" applyFont="1" applyAlignment="1">
      <alignment horizontal="center" vertical="top"/>
    </xf>
    <xf numFmtId="49" fontId="0" fillId="0" borderId="0" xfId="0" applyNumberFormat="1" applyAlignment="1">
      <alignment horizontal="right" vertical="top"/>
    </xf>
    <xf numFmtId="49" fontId="36" fillId="0" borderId="0" xfId="0" applyNumberFormat="1" applyFont="1" applyAlignment="1">
      <alignment horizontal="right" vertical="top"/>
    </xf>
    <xf numFmtId="49" fontId="0" fillId="0" borderId="15" xfId="0" applyNumberFormat="1" applyBorder="1" applyAlignment="1">
      <alignment horizontal="right" vertical="top" wrapText="1"/>
    </xf>
    <xf numFmtId="0" fontId="36" fillId="0" borderId="15" xfId="0" applyFont="1" applyBorder="1" applyAlignment="1">
      <alignment vertical="top"/>
    </xf>
    <xf numFmtId="0" fontId="0" fillId="0" borderId="15" xfId="0" applyBorder="1" applyAlignment="1">
      <alignment vertical="top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0" fillId="0" borderId="0" xfId="0" applyNumberFormat="1" applyFill="1" applyAlignment="1">
      <alignment horizontal="right" vertical="top"/>
    </xf>
    <xf numFmtId="0" fontId="0" fillId="0" borderId="0" xfId="0" applyFill="1" applyAlignment="1">
      <alignment vertical="top"/>
    </xf>
    <xf numFmtId="0" fontId="36" fillId="0" borderId="0" xfId="0" applyFont="1" applyFill="1" applyAlignment="1">
      <alignment vertical="top"/>
    </xf>
  </cellXfs>
  <cellStyles count="2">
    <cellStyle name="Гіперпосилання" xfId="1" builtinId="8"/>
    <cellStyle name="Звичайний" xfId="0" builtinId="0"/>
  </cellStyles>
  <dxfs count="17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family val="1"/>
        <charset val="204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family val="1"/>
        <charset val="204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family val="1"/>
        <charset val="204"/>
        <scheme val="none"/>
      </font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C5E909-87F4-45C1-9CAF-A82648C37F30}" name="Таблица142" displayName="Таблица142" ref="A1:E44" totalsRowShown="0" headerRowDxfId="175" dataDxfId="174">
  <autoFilter ref="A1:E44" xr:uid="{CF865909-6605-4578-B1D0-4FF5895BE228}"/>
  <sortState xmlns:xlrd2="http://schemas.microsoft.com/office/spreadsheetml/2017/richdata2" ref="A2:E44">
    <sortCondition ref="B1:B44"/>
  </sortState>
  <tableColumns count="5">
    <tableColumn id="1" xr3:uid="{9438E87F-9071-4E74-9892-31F9261D76E3}" name="Код ЄДРПОУ" dataDxfId="173"/>
    <tableColumn id="2" xr3:uid="{02C5EC60-C1BE-4B90-9FE6-02F9E9B583E2}" name="Регіон" dataDxfId="172"/>
    <tableColumn id="3" xr3:uid="{8F3E0212-2A6F-4D60-98F7-917C0AE40106}" name="Неофіційна скорочена назва закладу" dataDxfId="171"/>
    <tableColumn id="4" xr3:uid="{C556182E-ED17-4A13-AD99-A680DCB0A332}" name="Офіційна назва закладу, станом на 04.06.2021 р." dataDxfId="170"/>
    <tableColumn id="5" xr3:uid="{8FABCD3A-0327-4B68-B0AA-57D25A1B664C}" name="Юридична адреса" dataDxfId="169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200" headerRowCount="0" totalsRowCount="1" headerRowDxfId="168" dataDxfId="167" tableBorderDxfId="166">
  <tableColumns count="21">
    <tableColumn id="1" xr3:uid="{00000000-0010-0000-0000-000001000000}" name="Disease" headerRowDxfId="165" dataDxfId="164" totalsRowDxfId="123"/>
    <tableColumn id="2" xr3:uid="{00000000-0010-0000-0000-000002000000}" name="Raw" headerRowDxfId="163" dataDxfId="162" totalsRowDxfId="122"/>
    <tableColumn id="3" xr3:uid="{00000000-0010-0000-0000-000003000000}" name="ICD10" headerRowDxfId="161" dataDxfId="160" totalsRowDxfId="121"/>
    <tableColumn id="4" xr3:uid="{00000000-0010-0000-0000-000004000000}" name="Столбец2" headerRowDxfId="159" dataDxfId="158" totalsRowDxfId="120"/>
    <tableColumn id="5" xr3:uid="{00000000-0010-0000-0000-000005000000}" name="Столбец3" headerRowDxfId="157" dataDxfId="156" totalsRowDxfId="119"/>
    <tableColumn id="6" xr3:uid="{00000000-0010-0000-0000-000006000000}" name="Столбец4" headerRowDxfId="155" dataDxfId="154" totalsRowDxfId="118"/>
    <tableColumn id="7" xr3:uid="{00000000-0010-0000-0000-000007000000}" name="Столбец5" headerRowDxfId="153" dataDxfId="152" totalsRowDxfId="117"/>
    <tableColumn id="8" xr3:uid="{00000000-0010-0000-0000-000008000000}" name="Столбец6" headerRowDxfId="151" dataDxfId="150" totalsRowDxfId="116"/>
    <tableColumn id="9" xr3:uid="{00000000-0010-0000-0000-000009000000}" name="Столбец7" headerRowDxfId="149" dataDxfId="148" totalsRowDxfId="115"/>
    <tableColumn id="10" xr3:uid="{00000000-0010-0000-0000-00000A000000}" name="Столбец8" headerRowDxfId="147" dataDxfId="146" totalsRowDxfId="114"/>
    <tableColumn id="11" xr3:uid="{00000000-0010-0000-0000-00000B000000}" name="Столбец9" headerRowDxfId="145" dataDxfId="144" totalsRowDxfId="113"/>
    <tableColumn id="12" xr3:uid="{00000000-0010-0000-0000-00000C000000}" name="Столбец10" headerRowDxfId="143" dataDxfId="142" totalsRowDxfId="112"/>
    <tableColumn id="13" xr3:uid="{00000000-0010-0000-0000-00000D000000}" name="Столбец11" headerRowDxfId="141" dataDxfId="140" totalsRowDxfId="111"/>
    <tableColumn id="14" xr3:uid="{00000000-0010-0000-0000-00000E000000}" name="Столбец12" headerRowDxfId="139" dataDxfId="138" totalsRowDxfId="110"/>
    <tableColumn id="15" xr3:uid="{00000000-0010-0000-0000-00000F000000}" name="Столбец13" headerRowDxfId="137" dataDxfId="136" totalsRowDxfId="109"/>
    <tableColumn id="16" xr3:uid="{00000000-0010-0000-0000-000010000000}" name="Столбец14" headerRowDxfId="135" dataDxfId="134" totalsRowDxfId="108"/>
    <tableColumn id="17" xr3:uid="{00000000-0010-0000-0000-000011000000}" name="Столбец15" headerRowDxfId="133" dataDxfId="132" totalsRowDxfId="107"/>
    <tableColumn id="18" xr3:uid="{00000000-0010-0000-0000-000012000000}" name="Столбец16" headerRowDxfId="131" dataDxfId="130" totalsRowDxfId="106"/>
    <tableColumn id="19" xr3:uid="{00000000-0010-0000-0000-000013000000}" name="Столбец17" headerRowDxfId="129" dataDxfId="128" totalsRowDxfId="105"/>
    <tableColumn id="20" xr3:uid="{00000000-0010-0000-0000-000014000000}" name="Столбец18" headerRowDxfId="127" dataDxfId="126" totalsRowDxfId="104"/>
    <tableColumn id="21" xr3:uid="{00000000-0010-0000-0000-000015000000}" name="Столбец19" headerRowDxfId="125" dataDxfId="124" totalsRowDxfId="10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zoomScaleSheetLayoutView="9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0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0" t="s">
        <v>1204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2025-Kharkivska_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2025-Kharkivska_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/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1238</v>
      </c>
      <c r="F10" s="38">
        <v>1195</v>
      </c>
      <c r="G10" s="38">
        <v>83</v>
      </c>
      <c r="H10" s="38">
        <v>0</v>
      </c>
      <c r="I10" s="38">
        <v>230</v>
      </c>
      <c r="J10" s="38">
        <v>3</v>
      </c>
      <c r="K10" s="38">
        <v>45</v>
      </c>
      <c r="L10" s="38">
        <v>43</v>
      </c>
      <c r="M10" s="38">
        <v>298</v>
      </c>
      <c r="N10" s="38">
        <v>12</v>
      </c>
      <c r="O10" s="38">
        <v>0</v>
      </c>
      <c r="P10" s="38">
        <v>1225</v>
      </c>
      <c r="Q10" s="38">
        <v>2</v>
      </c>
      <c r="R10" s="38">
        <v>8821</v>
      </c>
      <c r="S10" s="38">
        <v>13</v>
      </c>
      <c r="T10" s="38">
        <v>13</v>
      </c>
      <c r="U10" s="38">
        <v>1</v>
      </c>
      <c r="V10" s="38">
        <v>0</v>
      </c>
      <c r="W10" s="38">
        <v>9</v>
      </c>
      <c r="X10" s="38">
        <v>0</v>
      </c>
      <c r="Y10" s="38">
        <v>77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310</v>
      </c>
      <c r="F12" s="38">
        <v>290</v>
      </c>
      <c r="G12" s="38">
        <v>15</v>
      </c>
      <c r="H12" s="38">
        <v>0</v>
      </c>
      <c r="I12" s="38">
        <v>98</v>
      </c>
      <c r="J12" s="38">
        <v>0</v>
      </c>
      <c r="K12" s="38">
        <v>1</v>
      </c>
      <c r="L12" s="38">
        <v>4</v>
      </c>
      <c r="M12" s="38">
        <v>20</v>
      </c>
      <c r="N12" s="38">
        <v>0</v>
      </c>
      <c r="O12" s="38">
        <v>0</v>
      </c>
      <c r="P12" s="38">
        <v>304</v>
      </c>
      <c r="Q12" s="38">
        <v>1</v>
      </c>
      <c r="R12" s="38">
        <v>2088</v>
      </c>
      <c r="S12" s="38">
        <v>6</v>
      </c>
      <c r="T12" s="38">
        <v>6</v>
      </c>
      <c r="U12" s="38">
        <v>1</v>
      </c>
      <c r="V12" s="38">
        <v>0</v>
      </c>
      <c r="W12" s="38">
        <v>4</v>
      </c>
      <c r="X12" s="38">
        <v>0</v>
      </c>
      <c r="Y12" s="38">
        <v>14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60</v>
      </c>
      <c r="F15" s="39">
        <v>55</v>
      </c>
      <c r="G15" s="39">
        <v>4</v>
      </c>
      <c r="H15" s="39">
        <v>0</v>
      </c>
      <c r="I15" s="39">
        <v>14</v>
      </c>
      <c r="J15" s="39">
        <v>0</v>
      </c>
      <c r="K15" s="39">
        <v>1</v>
      </c>
      <c r="L15" s="39">
        <v>4</v>
      </c>
      <c r="M15" s="39">
        <v>20</v>
      </c>
      <c r="N15" s="39">
        <v>0</v>
      </c>
      <c r="O15" s="39">
        <v>0</v>
      </c>
      <c r="P15" s="39">
        <v>60</v>
      </c>
      <c r="Q15" s="39">
        <v>0</v>
      </c>
      <c r="R15" s="39">
        <v>383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3</v>
      </c>
      <c r="F17" s="39">
        <v>3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3</v>
      </c>
      <c r="Q17" s="39">
        <v>0</v>
      </c>
      <c r="R17" s="39">
        <v>23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43</v>
      </c>
      <c r="F19" s="39">
        <v>41</v>
      </c>
      <c r="G19" s="39">
        <v>1</v>
      </c>
      <c r="H19" s="39">
        <v>0</v>
      </c>
      <c r="I19" s="39">
        <v>10</v>
      </c>
      <c r="J19" s="39">
        <v>0</v>
      </c>
      <c r="K19" s="39">
        <v>1</v>
      </c>
      <c r="L19" s="39">
        <v>4</v>
      </c>
      <c r="M19" s="39">
        <v>20</v>
      </c>
      <c r="N19" s="39">
        <v>0</v>
      </c>
      <c r="O19" s="39">
        <v>0</v>
      </c>
      <c r="P19" s="39">
        <v>43</v>
      </c>
      <c r="Q19" s="39">
        <v>0</v>
      </c>
      <c r="R19" s="39">
        <v>244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14</v>
      </c>
      <c r="F25" s="39">
        <v>11</v>
      </c>
      <c r="G25" s="39">
        <v>3</v>
      </c>
      <c r="H25" s="39">
        <v>0</v>
      </c>
      <c r="I25" s="39">
        <v>4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14</v>
      </c>
      <c r="Q25" s="39">
        <v>0</v>
      </c>
      <c r="R25" s="39">
        <v>116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250</v>
      </c>
      <c r="F42" s="39">
        <v>235</v>
      </c>
      <c r="G42" s="39">
        <v>11</v>
      </c>
      <c r="H42" s="39">
        <v>0</v>
      </c>
      <c r="I42" s="39">
        <v>84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244</v>
      </c>
      <c r="Q42" s="39">
        <v>1</v>
      </c>
      <c r="R42" s="39">
        <v>1705</v>
      </c>
      <c r="S42" s="39">
        <v>6</v>
      </c>
      <c r="T42" s="39">
        <v>6</v>
      </c>
      <c r="U42" s="39">
        <v>1</v>
      </c>
      <c r="V42" s="39">
        <v>0</v>
      </c>
      <c r="W42" s="39">
        <v>4</v>
      </c>
      <c r="X42" s="39">
        <v>0</v>
      </c>
      <c r="Y42" s="39">
        <v>14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921</v>
      </c>
      <c r="F43" s="38">
        <v>901</v>
      </c>
      <c r="G43" s="38">
        <v>67</v>
      </c>
      <c r="H43" s="38">
        <v>0</v>
      </c>
      <c r="I43" s="38">
        <v>128</v>
      </c>
      <c r="J43" s="38">
        <v>3</v>
      </c>
      <c r="K43" s="38">
        <v>44</v>
      </c>
      <c r="L43" s="38">
        <v>39</v>
      </c>
      <c r="M43" s="38">
        <v>278</v>
      </c>
      <c r="N43" s="38">
        <v>12</v>
      </c>
      <c r="O43" s="38">
        <v>0</v>
      </c>
      <c r="P43" s="38">
        <v>914</v>
      </c>
      <c r="Q43" s="38">
        <v>1</v>
      </c>
      <c r="R43" s="38">
        <v>6693</v>
      </c>
      <c r="S43" s="38">
        <v>7</v>
      </c>
      <c r="T43" s="38">
        <v>7</v>
      </c>
      <c r="U43" s="38">
        <v>0</v>
      </c>
      <c r="V43" s="38">
        <v>0</v>
      </c>
      <c r="W43" s="38">
        <v>5</v>
      </c>
      <c r="X43" s="38">
        <v>0</v>
      </c>
      <c r="Y43" s="38">
        <v>63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734</v>
      </c>
      <c r="F46" s="39">
        <v>719</v>
      </c>
      <c r="G46" s="39">
        <v>49</v>
      </c>
      <c r="H46" s="39">
        <v>0</v>
      </c>
      <c r="I46" s="39">
        <v>88</v>
      </c>
      <c r="J46" s="39">
        <v>1</v>
      </c>
      <c r="K46" s="39">
        <v>44</v>
      </c>
      <c r="L46" s="39">
        <v>39</v>
      </c>
      <c r="M46" s="39">
        <v>278</v>
      </c>
      <c r="N46" s="39">
        <v>12</v>
      </c>
      <c r="O46" s="39">
        <v>0</v>
      </c>
      <c r="P46" s="39">
        <v>731</v>
      </c>
      <c r="Q46" s="39">
        <v>0</v>
      </c>
      <c r="R46" s="39">
        <v>5229</v>
      </c>
      <c r="S46" s="39">
        <v>3</v>
      </c>
      <c r="T46" s="39">
        <v>3</v>
      </c>
      <c r="U46" s="39">
        <v>0</v>
      </c>
      <c r="V46" s="39">
        <v>0</v>
      </c>
      <c r="W46" s="39">
        <v>1</v>
      </c>
      <c r="X46" s="39">
        <v>0</v>
      </c>
      <c r="Y46" s="39">
        <v>24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50</v>
      </c>
      <c r="F48" s="39">
        <v>49</v>
      </c>
      <c r="G48" s="39">
        <v>2</v>
      </c>
      <c r="H48" s="39">
        <v>0</v>
      </c>
      <c r="I48" s="39">
        <v>10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50</v>
      </c>
      <c r="Q48" s="39">
        <v>0</v>
      </c>
      <c r="R48" s="39">
        <v>341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664</v>
      </c>
      <c r="F50" s="39">
        <v>651</v>
      </c>
      <c r="G50" s="39">
        <v>45</v>
      </c>
      <c r="H50" s="39">
        <v>0</v>
      </c>
      <c r="I50" s="39">
        <v>73</v>
      </c>
      <c r="J50" s="39">
        <v>1</v>
      </c>
      <c r="K50" s="39">
        <v>44</v>
      </c>
      <c r="L50" s="39">
        <v>39</v>
      </c>
      <c r="M50" s="39">
        <v>278</v>
      </c>
      <c r="N50" s="39">
        <v>12</v>
      </c>
      <c r="O50" s="39">
        <v>0</v>
      </c>
      <c r="P50" s="39">
        <v>661</v>
      </c>
      <c r="Q50" s="39">
        <v>0</v>
      </c>
      <c r="R50" s="39">
        <v>4751</v>
      </c>
      <c r="S50" s="39">
        <v>3</v>
      </c>
      <c r="T50" s="39">
        <v>3</v>
      </c>
      <c r="U50" s="39">
        <v>0</v>
      </c>
      <c r="V50" s="39">
        <v>0</v>
      </c>
      <c r="W50" s="39">
        <v>1</v>
      </c>
      <c r="X50" s="39">
        <v>0</v>
      </c>
      <c r="Y50" s="39">
        <v>24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12</v>
      </c>
      <c r="F51" s="39">
        <v>12</v>
      </c>
      <c r="G51" s="39">
        <v>0</v>
      </c>
      <c r="H51" s="39">
        <v>0</v>
      </c>
      <c r="I51" s="39">
        <v>1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12</v>
      </c>
      <c r="Q51" s="39">
        <v>0</v>
      </c>
      <c r="R51" s="39">
        <v>72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8</v>
      </c>
      <c r="F56" s="39">
        <v>7</v>
      </c>
      <c r="G56" s="39">
        <v>2</v>
      </c>
      <c r="H56" s="39">
        <v>0</v>
      </c>
      <c r="I56" s="39">
        <v>4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8</v>
      </c>
      <c r="Q56" s="39">
        <v>0</v>
      </c>
      <c r="R56" s="39">
        <v>65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187</v>
      </c>
      <c r="F73" s="39">
        <v>182</v>
      </c>
      <c r="G73" s="39">
        <v>18</v>
      </c>
      <c r="H73" s="39">
        <v>0</v>
      </c>
      <c r="I73" s="39">
        <v>40</v>
      </c>
      <c r="J73" s="39">
        <v>2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183</v>
      </c>
      <c r="Q73" s="39">
        <v>1</v>
      </c>
      <c r="R73" s="39">
        <v>1464</v>
      </c>
      <c r="S73" s="39">
        <v>4</v>
      </c>
      <c r="T73" s="39">
        <v>4</v>
      </c>
      <c r="U73" s="39">
        <v>0</v>
      </c>
      <c r="V73" s="39">
        <v>0</v>
      </c>
      <c r="W73" s="39">
        <v>4</v>
      </c>
      <c r="X73" s="39">
        <v>0</v>
      </c>
      <c r="Y73" s="39">
        <v>39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5</v>
      </c>
      <c r="F74" s="38">
        <v>4</v>
      </c>
      <c r="G74" s="38">
        <v>1</v>
      </c>
      <c r="H74" s="38">
        <v>0</v>
      </c>
      <c r="I74" s="38">
        <v>2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5</v>
      </c>
      <c r="Q74" s="38">
        <v>0</v>
      </c>
      <c r="R74" s="38">
        <v>33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1</v>
      </c>
      <c r="F77" s="39">
        <v>0</v>
      </c>
      <c r="G77" s="39">
        <v>1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1</v>
      </c>
      <c r="Q77" s="39">
        <v>0</v>
      </c>
      <c r="R77" s="39">
        <v>2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4</v>
      </c>
      <c r="F104" s="39">
        <v>4</v>
      </c>
      <c r="G104" s="39">
        <v>0</v>
      </c>
      <c r="H104" s="39">
        <v>0</v>
      </c>
      <c r="I104" s="39">
        <v>2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4</v>
      </c>
      <c r="Q104" s="39">
        <v>0</v>
      </c>
      <c r="R104" s="39">
        <v>31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0" priority="68" operator="equal">
      <formula>"Помилка"</formula>
    </cfRule>
  </conditionalFormatting>
  <conditionalFormatting sqref="AA12:AT12">
    <cfRule type="cellIs" dxfId="49" priority="45" operator="equal">
      <formula>"Помилка"</formula>
    </cfRule>
  </conditionalFormatting>
  <conditionalFormatting sqref="AA14:AT43">
    <cfRule type="cellIs" dxfId="48" priority="34" operator="equal">
      <formula>"Помилка"</formula>
    </cfRule>
  </conditionalFormatting>
  <conditionalFormatting sqref="AA45:AT74">
    <cfRule type="cellIs" dxfId="47" priority="23" operator="equal">
      <formula>"Помилка"</formula>
    </cfRule>
  </conditionalFormatting>
  <conditionalFormatting sqref="AA76:AT105">
    <cfRule type="cellIs" dxfId="46" priority="12" operator="equal">
      <formula>"Помилка"</formula>
    </cfRule>
  </conditionalFormatting>
  <conditionalFormatting sqref="AA107:AT135">
    <cfRule type="cellIs" dxfId="45" priority="1" operator="equal">
      <formula>"Помилка"</formula>
    </cfRule>
  </conditionalFormatting>
  <conditionalFormatting sqref="AA10:AU10">
    <cfRule type="cellIs" dxfId="44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84" t="s">
        <v>1239</v>
      </c>
      <c r="F3" s="185"/>
      <c r="G3" s="184" t="s">
        <v>444</v>
      </c>
      <c r="H3" s="185"/>
      <c r="I3" s="34" t="s">
        <v>1240</v>
      </c>
      <c r="J3" s="114" t="s">
        <v>353</v>
      </c>
      <c r="K3" s="182" t="s">
        <v>606</v>
      </c>
      <c r="L3" s="183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0</v>
      </c>
      <c r="F58" s="38">
        <v>0</v>
      </c>
      <c r="G58" s="38">
        <v>1</v>
      </c>
      <c r="H58" s="38">
        <v>0</v>
      </c>
      <c r="I58" s="38">
        <v>622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0</v>
      </c>
      <c r="F67" s="39">
        <v>0</v>
      </c>
      <c r="G67" s="39">
        <v>1</v>
      </c>
      <c r="H67" s="39">
        <v>0</v>
      </c>
      <c r="I67" s="39">
        <v>622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0</v>
      </c>
      <c r="F68" s="39">
        <v>0</v>
      </c>
      <c r="G68" s="39">
        <v>1</v>
      </c>
      <c r="H68" s="39">
        <v>0</v>
      </c>
      <c r="I68" s="39">
        <v>622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23</v>
      </c>
      <c r="F82" s="38">
        <v>0</v>
      </c>
      <c r="G82" s="38">
        <v>20</v>
      </c>
      <c r="H82" s="38">
        <v>0</v>
      </c>
      <c r="I82" s="38">
        <v>2513</v>
      </c>
      <c r="J82" s="38">
        <v>0</v>
      </c>
      <c r="K82" s="38">
        <v>3</v>
      </c>
      <c r="L82" s="38">
        <v>0</v>
      </c>
      <c r="M82" s="38">
        <v>318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1</v>
      </c>
      <c r="F83" s="39">
        <v>0</v>
      </c>
      <c r="G83" s="39">
        <v>1</v>
      </c>
      <c r="H83" s="39">
        <v>0</v>
      </c>
      <c r="I83" s="39">
        <v>38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1</v>
      </c>
      <c r="F87" s="39">
        <v>0</v>
      </c>
      <c r="G87" s="39">
        <v>1</v>
      </c>
      <c r="H87" s="39">
        <v>0</v>
      </c>
      <c r="I87" s="39">
        <v>33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16</v>
      </c>
      <c r="F91" s="39">
        <v>0</v>
      </c>
      <c r="G91" s="39">
        <v>15</v>
      </c>
      <c r="H91" s="39">
        <v>0</v>
      </c>
      <c r="I91" s="39">
        <v>942</v>
      </c>
      <c r="J91" s="39">
        <v>0</v>
      </c>
      <c r="K91" s="39">
        <v>1</v>
      </c>
      <c r="L91" s="39">
        <v>0</v>
      </c>
      <c r="M91" s="39">
        <v>4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8</v>
      </c>
      <c r="F92" s="39">
        <v>0</v>
      </c>
      <c r="G92" s="39">
        <v>7</v>
      </c>
      <c r="H92" s="39">
        <v>0</v>
      </c>
      <c r="I92" s="39">
        <v>614</v>
      </c>
      <c r="J92" s="39">
        <v>0</v>
      </c>
      <c r="K92" s="39">
        <v>1</v>
      </c>
      <c r="L92" s="39">
        <v>0</v>
      </c>
      <c r="M92" s="39">
        <v>4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5</v>
      </c>
      <c r="F97" s="39">
        <v>0</v>
      </c>
      <c r="G97" s="39">
        <v>3</v>
      </c>
      <c r="H97" s="39">
        <v>0</v>
      </c>
      <c r="I97" s="39">
        <v>1500</v>
      </c>
      <c r="J97" s="39">
        <v>0</v>
      </c>
      <c r="K97" s="39">
        <v>2</v>
      </c>
      <c r="L97" s="39">
        <v>0</v>
      </c>
      <c r="M97" s="39">
        <v>314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2</v>
      </c>
      <c r="F98" s="39">
        <v>0</v>
      </c>
      <c r="G98" s="39">
        <v>1</v>
      </c>
      <c r="H98" s="39">
        <v>0</v>
      </c>
      <c r="I98" s="39">
        <v>366</v>
      </c>
      <c r="J98" s="39">
        <v>0</v>
      </c>
      <c r="K98" s="39">
        <v>1</v>
      </c>
      <c r="L98" s="39">
        <v>0</v>
      </c>
      <c r="M98" s="39">
        <v>175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3" priority="52" operator="equal">
      <formula>"Помилка"</formula>
    </cfRule>
  </conditionalFormatting>
  <conditionalFormatting sqref="P10:T11">
    <cfRule type="cellIs" dxfId="42" priority="46" operator="equal">
      <formula>"Помилка"</formula>
    </cfRule>
  </conditionalFormatting>
  <conditionalFormatting sqref="P13:T15">
    <cfRule type="cellIs" dxfId="41" priority="43" operator="equal">
      <formula>"Помилка"</formula>
    </cfRule>
  </conditionalFormatting>
  <conditionalFormatting sqref="P17:T27">
    <cfRule type="cellIs" dxfId="40" priority="40" operator="equal">
      <formula>"Помилка"</formula>
    </cfRule>
  </conditionalFormatting>
  <conditionalFormatting sqref="P29:T32">
    <cfRule type="cellIs" dxfId="39" priority="37" operator="equal">
      <formula>"Помилка"</formula>
    </cfRule>
  </conditionalFormatting>
  <conditionalFormatting sqref="P34:T35">
    <cfRule type="cellIs" dxfId="38" priority="34" operator="equal">
      <formula>"Помилка"</formula>
    </cfRule>
  </conditionalFormatting>
  <conditionalFormatting sqref="P37:T39">
    <cfRule type="cellIs" dxfId="37" priority="31" operator="equal">
      <formula>"Помилка"</formula>
    </cfRule>
  </conditionalFormatting>
  <conditionalFormatting sqref="P41:T51">
    <cfRule type="cellIs" dxfId="36" priority="28" operator="equal">
      <formula>"Помилка"</formula>
    </cfRule>
  </conditionalFormatting>
  <conditionalFormatting sqref="P53:T56">
    <cfRule type="cellIs" dxfId="35" priority="25" operator="equal">
      <formula>"Помилка"</formula>
    </cfRule>
  </conditionalFormatting>
  <conditionalFormatting sqref="P58:T59">
    <cfRule type="cellIs" dxfId="34" priority="22" operator="equal">
      <formula>"Помилка"</formula>
    </cfRule>
  </conditionalFormatting>
  <conditionalFormatting sqref="P61:T63">
    <cfRule type="cellIs" dxfId="33" priority="19" operator="equal">
      <formula>"Помилка"</formula>
    </cfRule>
  </conditionalFormatting>
  <conditionalFormatting sqref="P65:T75">
    <cfRule type="cellIs" dxfId="32" priority="16" operator="equal">
      <formula>"Помилка"</formula>
    </cfRule>
  </conditionalFormatting>
  <conditionalFormatting sqref="P77:T80">
    <cfRule type="cellIs" dxfId="31" priority="13" operator="equal">
      <formula>"Помилка"</formula>
    </cfRule>
  </conditionalFormatting>
  <conditionalFormatting sqref="P82:T83">
    <cfRule type="cellIs" dxfId="30" priority="10" operator="equal">
      <formula>"Помилка"</formula>
    </cfRule>
  </conditionalFormatting>
  <conditionalFormatting sqref="P85:T87">
    <cfRule type="cellIs" dxfId="29" priority="7" operator="equal">
      <formula>"Помилка"</formula>
    </cfRule>
  </conditionalFormatting>
  <conditionalFormatting sqref="P89:T99">
    <cfRule type="cellIs" dxfId="28" priority="4" operator="equal">
      <formula>"Помилка"</formula>
    </cfRule>
  </conditionalFormatting>
  <conditionalFormatting sqref="P101:T104">
    <cfRule type="cellIs" dxfId="27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4199</v>
      </c>
      <c r="F10" s="38">
        <v>2695</v>
      </c>
      <c r="G10" s="38">
        <v>1132</v>
      </c>
      <c r="H10" s="38">
        <v>14</v>
      </c>
      <c r="I10" s="38">
        <v>306</v>
      </c>
      <c r="J10" s="38">
        <v>3225</v>
      </c>
      <c r="K10" s="38">
        <v>654</v>
      </c>
      <c r="L10" s="38">
        <v>1450</v>
      </c>
      <c r="M10" s="38">
        <v>3757</v>
      </c>
      <c r="N10" s="38">
        <v>38</v>
      </c>
      <c r="O10" s="38">
        <v>112</v>
      </c>
      <c r="P10" s="38">
        <v>219774</v>
      </c>
      <c r="Q10" s="38">
        <v>213</v>
      </c>
      <c r="R10" s="38">
        <v>442</v>
      </c>
      <c r="S10" s="38">
        <v>290</v>
      </c>
      <c r="T10" s="38">
        <v>124</v>
      </c>
      <c r="U10" s="38">
        <v>0</v>
      </c>
      <c r="V10" s="38">
        <v>40</v>
      </c>
      <c r="W10" s="38">
        <v>360</v>
      </c>
      <c r="X10" s="38">
        <v>42</v>
      </c>
      <c r="Y10" s="38">
        <v>9</v>
      </c>
      <c r="Z10" s="38">
        <v>23208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469</v>
      </c>
      <c r="F11" s="38">
        <v>297</v>
      </c>
      <c r="G11" s="38">
        <v>126</v>
      </c>
      <c r="H11" s="38">
        <v>1</v>
      </c>
      <c r="I11" s="38">
        <v>61</v>
      </c>
      <c r="J11" s="38">
        <v>284</v>
      </c>
      <c r="K11" s="38">
        <v>123</v>
      </c>
      <c r="L11" s="38">
        <v>154</v>
      </c>
      <c r="M11" s="38">
        <v>420</v>
      </c>
      <c r="N11" s="38">
        <v>9</v>
      </c>
      <c r="O11" s="38">
        <v>15</v>
      </c>
      <c r="P11" s="38">
        <v>23237</v>
      </c>
      <c r="Q11" s="38">
        <v>2</v>
      </c>
      <c r="R11" s="38">
        <v>49</v>
      </c>
      <c r="S11" s="38">
        <v>29</v>
      </c>
      <c r="T11" s="38">
        <v>9</v>
      </c>
      <c r="U11" s="38">
        <v>0</v>
      </c>
      <c r="V11" s="38">
        <v>12</v>
      </c>
      <c r="W11" s="38">
        <v>26</v>
      </c>
      <c r="X11" s="38">
        <v>11</v>
      </c>
      <c r="Y11" s="38">
        <v>1</v>
      </c>
      <c r="Z11" s="38">
        <v>2163</v>
      </c>
      <c r="AA11" s="38">
        <v>0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115</v>
      </c>
      <c r="F13" s="39">
        <v>53</v>
      </c>
      <c r="G13" s="39">
        <v>42</v>
      </c>
      <c r="H13" s="39">
        <v>0</v>
      </c>
      <c r="I13" s="39">
        <v>35</v>
      </c>
      <c r="J13" s="39">
        <v>64</v>
      </c>
      <c r="K13" s="39">
        <v>16</v>
      </c>
      <c r="L13" s="39">
        <v>40</v>
      </c>
      <c r="M13" s="39">
        <v>104</v>
      </c>
      <c r="N13" s="39">
        <v>7</v>
      </c>
      <c r="O13" s="39">
        <v>6</v>
      </c>
      <c r="P13" s="39">
        <v>8049</v>
      </c>
      <c r="Q13" s="39">
        <v>0</v>
      </c>
      <c r="R13" s="39">
        <v>11</v>
      </c>
      <c r="S13" s="39">
        <v>4</v>
      </c>
      <c r="T13" s="39">
        <v>2</v>
      </c>
      <c r="U13" s="39">
        <v>0</v>
      </c>
      <c r="V13" s="39">
        <v>7</v>
      </c>
      <c r="W13" s="39">
        <v>3</v>
      </c>
      <c r="X13" s="39">
        <v>1</v>
      </c>
      <c r="Y13" s="39">
        <v>0</v>
      </c>
      <c r="Z13" s="39">
        <v>511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78</v>
      </c>
      <c r="F14" s="39">
        <v>49</v>
      </c>
      <c r="G14" s="39">
        <v>21</v>
      </c>
      <c r="H14" s="39">
        <v>1</v>
      </c>
      <c r="I14" s="39">
        <v>4</v>
      </c>
      <c r="J14" s="39">
        <v>54</v>
      </c>
      <c r="K14" s="39">
        <v>19</v>
      </c>
      <c r="L14" s="39">
        <v>16</v>
      </c>
      <c r="M14" s="39">
        <v>75</v>
      </c>
      <c r="N14" s="39">
        <v>0</v>
      </c>
      <c r="O14" s="39">
        <v>0</v>
      </c>
      <c r="P14" s="39">
        <v>2889</v>
      </c>
      <c r="Q14" s="39">
        <v>2</v>
      </c>
      <c r="R14" s="39">
        <v>3</v>
      </c>
      <c r="S14" s="39">
        <v>2</v>
      </c>
      <c r="T14" s="39">
        <v>0</v>
      </c>
      <c r="U14" s="39">
        <v>0</v>
      </c>
      <c r="V14" s="39">
        <v>0</v>
      </c>
      <c r="W14" s="39">
        <v>2</v>
      </c>
      <c r="X14" s="39">
        <v>1</v>
      </c>
      <c r="Y14" s="39">
        <v>0</v>
      </c>
      <c r="Z14" s="39">
        <v>181</v>
      </c>
      <c r="AA14" s="39">
        <v>0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7</v>
      </c>
      <c r="F15" s="38">
        <v>2</v>
      </c>
      <c r="G15" s="38">
        <v>0</v>
      </c>
      <c r="H15" s="38">
        <v>0</v>
      </c>
      <c r="I15" s="38">
        <v>2</v>
      </c>
      <c r="J15" s="38">
        <v>5</v>
      </c>
      <c r="K15" s="38">
        <v>0</v>
      </c>
      <c r="L15" s="38">
        <v>3</v>
      </c>
      <c r="M15" s="38">
        <v>6</v>
      </c>
      <c r="N15" s="38">
        <v>1</v>
      </c>
      <c r="O15" s="38">
        <v>1</v>
      </c>
      <c r="P15" s="38">
        <v>875</v>
      </c>
      <c r="Q15" s="38">
        <v>0</v>
      </c>
      <c r="R15" s="38">
        <v>1</v>
      </c>
      <c r="S15" s="38">
        <v>0</v>
      </c>
      <c r="T15" s="38">
        <v>0</v>
      </c>
      <c r="U15" s="38">
        <v>0</v>
      </c>
      <c r="V15" s="38">
        <v>0</v>
      </c>
      <c r="W15" s="38">
        <v>1</v>
      </c>
      <c r="X15" s="38">
        <v>0</v>
      </c>
      <c r="Y15" s="38">
        <v>0</v>
      </c>
      <c r="Z15" s="38">
        <v>63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7</v>
      </c>
      <c r="F17" s="39">
        <v>2</v>
      </c>
      <c r="G17" s="39">
        <v>0</v>
      </c>
      <c r="H17" s="39">
        <v>0</v>
      </c>
      <c r="I17" s="39">
        <v>2</v>
      </c>
      <c r="J17" s="39">
        <v>5</v>
      </c>
      <c r="K17" s="39">
        <v>0</v>
      </c>
      <c r="L17" s="39">
        <v>3</v>
      </c>
      <c r="M17" s="39">
        <v>6</v>
      </c>
      <c r="N17" s="39">
        <v>1</v>
      </c>
      <c r="O17" s="39">
        <v>1</v>
      </c>
      <c r="P17" s="39">
        <v>875</v>
      </c>
      <c r="Q17" s="39">
        <v>0</v>
      </c>
      <c r="R17" s="39">
        <v>1</v>
      </c>
      <c r="S17" s="39">
        <v>0</v>
      </c>
      <c r="T17" s="39">
        <v>0</v>
      </c>
      <c r="U17" s="39">
        <v>0</v>
      </c>
      <c r="V17" s="39">
        <v>0</v>
      </c>
      <c r="W17" s="39">
        <v>1</v>
      </c>
      <c r="X17" s="39">
        <v>0</v>
      </c>
      <c r="Y17" s="39">
        <v>0</v>
      </c>
      <c r="Z17" s="39">
        <v>63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2691</v>
      </c>
      <c r="F19" s="38">
        <v>1655</v>
      </c>
      <c r="G19" s="38">
        <v>631</v>
      </c>
      <c r="H19" s="38">
        <v>2</v>
      </c>
      <c r="I19" s="38">
        <v>48</v>
      </c>
      <c r="J19" s="38">
        <v>2361</v>
      </c>
      <c r="K19" s="38">
        <v>280</v>
      </c>
      <c r="L19" s="38">
        <v>1035</v>
      </c>
      <c r="M19" s="38">
        <v>2368</v>
      </c>
      <c r="N19" s="38">
        <v>22</v>
      </c>
      <c r="O19" s="38">
        <v>74</v>
      </c>
      <c r="P19" s="38">
        <v>152085</v>
      </c>
      <c r="Q19" s="38">
        <v>140</v>
      </c>
      <c r="R19" s="38">
        <v>323</v>
      </c>
      <c r="S19" s="38">
        <v>213</v>
      </c>
      <c r="T19" s="38">
        <v>86</v>
      </c>
      <c r="U19" s="38">
        <v>0</v>
      </c>
      <c r="V19" s="38">
        <v>9</v>
      </c>
      <c r="W19" s="38">
        <v>288</v>
      </c>
      <c r="X19" s="38">
        <v>26</v>
      </c>
      <c r="Y19" s="38">
        <v>5</v>
      </c>
      <c r="Z19" s="38">
        <v>16265</v>
      </c>
      <c r="AA19" s="38">
        <v>0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2634</v>
      </c>
      <c r="F20" s="39">
        <v>1621</v>
      </c>
      <c r="G20" s="39">
        <v>620</v>
      </c>
      <c r="H20" s="39">
        <v>2</v>
      </c>
      <c r="I20" s="39">
        <v>48</v>
      </c>
      <c r="J20" s="39">
        <v>2325</v>
      </c>
      <c r="K20" s="39">
        <v>259</v>
      </c>
      <c r="L20" s="39">
        <v>1018</v>
      </c>
      <c r="M20" s="39">
        <v>2312</v>
      </c>
      <c r="N20" s="39">
        <v>22</v>
      </c>
      <c r="O20" s="39">
        <v>73</v>
      </c>
      <c r="P20" s="39">
        <v>149235</v>
      </c>
      <c r="Q20" s="39">
        <v>140</v>
      </c>
      <c r="R20" s="39">
        <v>322</v>
      </c>
      <c r="S20" s="39">
        <v>213</v>
      </c>
      <c r="T20" s="39">
        <v>85</v>
      </c>
      <c r="U20" s="39">
        <v>0</v>
      </c>
      <c r="V20" s="39">
        <v>9</v>
      </c>
      <c r="W20" s="39">
        <v>287</v>
      </c>
      <c r="X20" s="39">
        <v>26</v>
      </c>
      <c r="Y20" s="39">
        <v>5</v>
      </c>
      <c r="Z20" s="39">
        <v>16175</v>
      </c>
      <c r="AA20" s="39">
        <v>0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68</v>
      </c>
      <c r="F21" s="38">
        <v>25</v>
      </c>
      <c r="G21" s="38">
        <v>17</v>
      </c>
      <c r="H21" s="38">
        <v>0</v>
      </c>
      <c r="I21" s="38">
        <v>2</v>
      </c>
      <c r="J21" s="38">
        <v>30</v>
      </c>
      <c r="K21" s="38">
        <v>36</v>
      </c>
      <c r="L21" s="38">
        <v>23</v>
      </c>
      <c r="M21" s="38">
        <v>65</v>
      </c>
      <c r="N21" s="38">
        <v>0</v>
      </c>
      <c r="O21" s="38">
        <v>1</v>
      </c>
      <c r="P21" s="38">
        <v>2142</v>
      </c>
      <c r="Q21" s="38">
        <v>0</v>
      </c>
      <c r="R21" s="38">
        <v>3</v>
      </c>
      <c r="S21" s="38">
        <v>1</v>
      </c>
      <c r="T21" s="38">
        <v>2</v>
      </c>
      <c r="U21" s="38">
        <v>0</v>
      </c>
      <c r="V21" s="38">
        <v>0</v>
      </c>
      <c r="W21" s="38">
        <v>3</v>
      </c>
      <c r="X21" s="38">
        <v>0</v>
      </c>
      <c r="Y21" s="38">
        <v>0</v>
      </c>
      <c r="Z21" s="38">
        <v>87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29</v>
      </c>
      <c r="F22" s="39">
        <v>11</v>
      </c>
      <c r="G22" s="39">
        <v>12</v>
      </c>
      <c r="H22" s="39">
        <v>0</v>
      </c>
      <c r="I22" s="39">
        <v>0</v>
      </c>
      <c r="J22" s="39">
        <v>12</v>
      </c>
      <c r="K22" s="39">
        <v>17</v>
      </c>
      <c r="L22" s="39">
        <v>6</v>
      </c>
      <c r="M22" s="39">
        <v>28</v>
      </c>
      <c r="N22" s="39">
        <v>0</v>
      </c>
      <c r="O22" s="39">
        <v>0</v>
      </c>
      <c r="P22" s="39">
        <v>726</v>
      </c>
      <c r="Q22" s="39">
        <v>0</v>
      </c>
      <c r="R22" s="39">
        <v>1</v>
      </c>
      <c r="S22" s="39">
        <v>0</v>
      </c>
      <c r="T22" s="39">
        <v>0</v>
      </c>
      <c r="U22" s="39">
        <v>0</v>
      </c>
      <c r="V22" s="39">
        <v>0</v>
      </c>
      <c r="W22" s="39">
        <v>1</v>
      </c>
      <c r="X22" s="39">
        <v>0</v>
      </c>
      <c r="Y22" s="39">
        <v>0</v>
      </c>
      <c r="Z22" s="39">
        <v>28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43</v>
      </c>
      <c r="F23" s="38">
        <v>40</v>
      </c>
      <c r="G23" s="38">
        <v>8</v>
      </c>
      <c r="H23" s="38">
        <v>0</v>
      </c>
      <c r="I23" s="38">
        <v>0</v>
      </c>
      <c r="J23" s="38">
        <v>9</v>
      </c>
      <c r="K23" s="38">
        <v>34</v>
      </c>
      <c r="L23" s="38">
        <v>20</v>
      </c>
      <c r="M23" s="38">
        <v>42</v>
      </c>
      <c r="N23" s="38">
        <v>0</v>
      </c>
      <c r="O23" s="38">
        <v>0</v>
      </c>
      <c r="P23" s="38">
        <v>925</v>
      </c>
      <c r="Q23" s="38">
        <v>0</v>
      </c>
      <c r="R23" s="38">
        <v>1</v>
      </c>
      <c r="S23" s="38">
        <v>1</v>
      </c>
      <c r="T23" s="38">
        <v>0</v>
      </c>
      <c r="U23" s="38">
        <v>0</v>
      </c>
      <c r="V23" s="38">
        <v>0</v>
      </c>
      <c r="W23" s="38">
        <v>0</v>
      </c>
      <c r="X23" s="38">
        <v>1</v>
      </c>
      <c r="Y23" s="38">
        <v>0</v>
      </c>
      <c r="Z23" s="38">
        <v>9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35</v>
      </c>
      <c r="F24" s="39">
        <v>35</v>
      </c>
      <c r="G24" s="39">
        <v>7</v>
      </c>
      <c r="H24" s="39">
        <v>0</v>
      </c>
      <c r="I24" s="39">
        <v>0</v>
      </c>
      <c r="J24" s="39">
        <v>7</v>
      </c>
      <c r="K24" s="39">
        <v>28</v>
      </c>
      <c r="L24" s="39">
        <v>19</v>
      </c>
      <c r="M24" s="39">
        <v>34</v>
      </c>
      <c r="N24" s="39">
        <v>0</v>
      </c>
      <c r="O24" s="39">
        <v>0</v>
      </c>
      <c r="P24" s="39">
        <v>754</v>
      </c>
      <c r="Q24" s="39">
        <v>0</v>
      </c>
      <c r="R24" s="39">
        <v>1</v>
      </c>
      <c r="S24" s="39">
        <v>1</v>
      </c>
      <c r="T24" s="39">
        <v>0</v>
      </c>
      <c r="U24" s="39">
        <v>0</v>
      </c>
      <c r="V24" s="39">
        <v>0</v>
      </c>
      <c r="W24" s="39">
        <v>0</v>
      </c>
      <c r="X24" s="39">
        <v>1</v>
      </c>
      <c r="Y24" s="39">
        <v>0</v>
      </c>
      <c r="Z24" s="39">
        <v>9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910</v>
      </c>
      <c r="F25" s="38">
        <v>666</v>
      </c>
      <c r="G25" s="38">
        <v>348</v>
      </c>
      <c r="H25" s="38">
        <v>11</v>
      </c>
      <c r="I25" s="38">
        <v>190</v>
      </c>
      <c r="J25" s="38">
        <v>531</v>
      </c>
      <c r="K25" s="38">
        <v>178</v>
      </c>
      <c r="L25" s="38">
        <v>215</v>
      </c>
      <c r="M25" s="38">
        <v>845</v>
      </c>
      <c r="N25" s="38">
        <v>6</v>
      </c>
      <c r="O25" s="38">
        <v>21</v>
      </c>
      <c r="P25" s="38">
        <v>40337</v>
      </c>
      <c r="Q25" s="38">
        <v>71</v>
      </c>
      <c r="R25" s="38">
        <v>65</v>
      </c>
      <c r="S25" s="38">
        <v>46</v>
      </c>
      <c r="T25" s="38">
        <v>27</v>
      </c>
      <c r="U25" s="38">
        <v>0</v>
      </c>
      <c r="V25" s="38">
        <v>19</v>
      </c>
      <c r="W25" s="38">
        <v>42</v>
      </c>
      <c r="X25" s="38">
        <v>4</v>
      </c>
      <c r="Y25" s="38">
        <v>3</v>
      </c>
      <c r="Z25" s="38">
        <v>4621</v>
      </c>
      <c r="AA25" s="38">
        <v>0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205</v>
      </c>
      <c r="F26" s="39">
        <v>152</v>
      </c>
      <c r="G26" s="39">
        <v>87</v>
      </c>
      <c r="H26" s="39">
        <v>2</v>
      </c>
      <c r="I26" s="39">
        <v>141</v>
      </c>
      <c r="J26" s="39">
        <v>62</v>
      </c>
      <c r="K26" s="39">
        <v>0</v>
      </c>
      <c r="L26" s="39">
        <v>43</v>
      </c>
      <c r="M26" s="39">
        <v>194</v>
      </c>
      <c r="N26" s="39">
        <v>1</v>
      </c>
      <c r="O26" s="39">
        <v>10</v>
      </c>
      <c r="P26" s="39">
        <v>13662</v>
      </c>
      <c r="Q26" s="39">
        <v>15</v>
      </c>
      <c r="R26" s="39">
        <v>11</v>
      </c>
      <c r="S26" s="39">
        <v>7</v>
      </c>
      <c r="T26" s="39">
        <v>3</v>
      </c>
      <c r="U26" s="39">
        <v>0</v>
      </c>
      <c r="V26" s="39">
        <v>7</v>
      </c>
      <c r="W26" s="39">
        <v>2</v>
      </c>
      <c r="X26" s="39">
        <v>2</v>
      </c>
      <c r="Y26" s="39">
        <v>1</v>
      </c>
      <c r="Z26" s="39">
        <v>1827</v>
      </c>
      <c r="AA26" s="39">
        <v>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10</v>
      </c>
      <c r="F27" s="38">
        <v>9</v>
      </c>
      <c r="G27" s="38">
        <v>2</v>
      </c>
      <c r="H27" s="38">
        <v>0</v>
      </c>
      <c r="I27" s="38">
        <v>3</v>
      </c>
      <c r="J27" s="38">
        <v>5</v>
      </c>
      <c r="K27" s="38">
        <v>2</v>
      </c>
      <c r="L27" s="38">
        <v>0</v>
      </c>
      <c r="M27" s="38">
        <v>10</v>
      </c>
      <c r="N27" s="38">
        <v>0</v>
      </c>
      <c r="O27" s="38">
        <v>0</v>
      </c>
      <c r="P27" s="38">
        <v>169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10</v>
      </c>
      <c r="F30" s="39">
        <v>9</v>
      </c>
      <c r="G30" s="39">
        <v>2</v>
      </c>
      <c r="H30" s="39">
        <v>0</v>
      </c>
      <c r="I30" s="39">
        <v>3</v>
      </c>
      <c r="J30" s="39">
        <v>5</v>
      </c>
      <c r="K30" s="39">
        <v>2</v>
      </c>
      <c r="L30" s="39">
        <v>0</v>
      </c>
      <c r="M30" s="39">
        <v>10</v>
      </c>
      <c r="N30" s="39">
        <v>0</v>
      </c>
      <c r="O30" s="39">
        <v>0</v>
      </c>
      <c r="P30" s="39">
        <v>169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26" priority="66" operator="equal">
      <formula>"Помилка"</formula>
    </cfRule>
  </conditionalFormatting>
  <conditionalFormatting sqref="AC10:AN11">
    <cfRule type="cellIs" dxfId="25" priority="37" operator="equal">
      <formula>"Помилка"</formula>
    </cfRule>
  </conditionalFormatting>
  <conditionalFormatting sqref="AC13:AN15">
    <cfRule type="cellIs" dxfId="24" priority="25" operator="equal">
      <formula>"Помилка"</formula>
    </cfRule>
  </conditionalFormatting>
  <conditionalFormatting sqref="AC17:AN27">
    <cfRule type="cellIs" dxfId="23" priority="13" operator="equal">
      <formula>"Помилка"</formula>
    </cfRule>
  </conditionalFormatting>
  <conditionalFormatting sqref="AC29:AN32">
    <cfRule type="cellIs" dxfId="22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81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81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81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86</v>
      </c>
      <c r="F10" s="38">
        <v>8</v>
      </c>
      <c r="G10" s="38">
        <v>5</v>
      </c>
      <c r="H10" s="38">
        <v>37</v>
      </c>
      <c r="I10" s="38">
        <v>34</v>
      </c>
      <c r="J10" s="38">
        <v>10</v>
      </c>
      <c r="K10" s="38">
        <v>7</v>
      </c>
      <c r="L10" s="38">
        <v>4</v>
      </c>
      <c r="M10" s="38">
        <v>4</v>
      </c>
      <c r="N10" s="38">
        <v>4</v>
      </c>
      <c r="O10" s="38">
        <v>9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2</v>
      </c>
      <c r="F11" s="38">
        <v>0</v>
      </c>
      <c r="G11" s="38">
        <v>0</v>
      </c>
      <c r="H11" s="38">
        <v>0</v>
      </c>
      <c r="I11" s="38">
        <v>1</v>
      </c>
      <c r="J11" s="38">
        <v>1</v>
      </c>
      <c r="K11" s="38">
        <v>0</v>
      </c>
      <c r="L11" s="38">
        <v>0</v>
      </c>
      <c r="M11" s="38">
        <v>0</v>
      </c>
      <c r="N11" s="38">
        <v>1</v>
      </c>
      <c r="O11" s="38">
        <v>1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2</v>
      </c>
      <c r="F13" s="39">
        <v>0</v>
      </c>
      <c r="G13" s="39">
        <v>0</v>
      </c>
      <c r="H13" s="39">
        <v>0</v>
      </c>
      <c r="I13" s="39">
        <v>1</v>
      </c>
      <c r="J13" s="39">
        <v>1</v>
      </c>
      <c r="K13" s="39">
        <v>0</v>
      </c>
      <c r="L13" s="39">
        <v>0</v>
      </c>
      <c r="M13" s="39">
        <v>0</v>
      </c>
      <c r="N13" s="39">
        <v>1</v>
      </c>
      <c r="O13" s="39">
        <v>1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8</v>
      </c>
      <c r="F19" s="38">
        <v>6</v>
      </c>
      <c r="G19" s="38">
        <v>3</v>
      </c>
      <c r="H19" s="38">
        <v>1</v>
      </c>
      <c r="I19" s="38">
        <v>0</v>
      </c>
      <c r="J19" s="38">
        <v>4</v>
      </c>
      <c r="K19" s="38">
        <v>3</v>
      </c>
      <c r="L19" s="38">
        <v>2</v>
      </c>
      <c r="M19" s="38">
        <v>1</v>
      </c>
      <c r="N19" s="38">
        <v>1</v>
      </c>
      <c r="O19" s="38">
        <v>4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8</v>
      </c>
      <c r="F20" s="39">
        <v>6</v>
      </c>
      <c r="G20" s="39">
        <v>3</v>
      </c>
      <c r="H20" s="39">
        <v>1</v>
      </c>
      <c r="I20" s="39">
        <v>0</v>
      </c>
      <c r="J20" s="39">
        <v>4</v>
      </c>
      <c r="K20" s="39">
        <v>3</v>
      </c>
      <c r="L20" s="39">
        <v>2</v>
      </c>
      <c r="M20" s="39">
        <v>1</v>
      </c>
      <c r="N20" s="39">
        <v>1</v>
      </c>
      <c r="O20" s="39">
        <v>4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8</v>
      </c>
      <c r="F25" s="38">
        <v>2</v>
      </c>
      <c r="G25" s="38">
        <v>2</v>
      </c>
      <c r="H25" s="38">
        <v>1</v>
      </c>
      <c r="I25" s="38">
        <v>0</v>
      </c>
      <c r="J25" s="38">
        <v>5</v>
      </c>
      <c r="K25" s="38">
        <v>4</v>
      </c>
      <c r="L25" s="38">
        <v>2</v>
      </c>
      <c r="M25" s="38">
        <v>3</v>
      </c>
      <c r="N25" s="38">
        <v>2</v>
      </c>
      <c r="O25" s="38">
        <v>3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68</v>
      </c>
      <c r="F27" s="38">
        <v>0</v>
      </c>
      <c r="G27" s="38">
        <v>0</v>
      </c>
      <c r="H27" s="38">
        <v>35</v>
      </c>
      <c r="I27" s="38">
        <v>33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1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68</v>
      </c>
      <c r="F30" s="39">
        <v>0</v>
      </c>
      <c r="G30" s="39">
        <v>0</v>
      </c>
      <c r="H30" s="39">
        <v>35</v>
      </c>
      <c r="I30" s="39">
        <v>33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1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>IF(O27&gt;=O29+O30,"Вірно","Помилка")</f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1" priority="62" operator="equal">
      <formula>"Помилка"</formula>
    </cfRule>
  </conditionalFormatting>
  <conditionalFormatting sqref="AB10:AM11">
    <cfRule type="cellIs" dxfId="20" priority="37" operator="equal">
      <formula>"Помилка"</formula>
    </cfRule>
  </conditionalFormatting>
  <conditionalFormatting sqref="AB13:AM15">
    <cfRule type="cellIs" dxfId="19" priority="25" operator="equal">
      <formula>"Помилка"</formula>
    </cfRule>
  </conditionalFormatting>
  <conditionalFormatting sqref="AB17:AM27">
    <cfRule type="cellIs" dxfId="18" priority="13" operator="equal">
      <formula>"Помилка"</formula>
    </cfRule>
  </conditionalFormatting>
  <conditionalFormatting sqref="AB29:AM32">
    <cfRule type="cellIs" dxfId="17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245</v>
      </c>
      <c r="F10" s="38">
        <v>139</v>
      </c>
      <c r="G10" s="38">
        <v>0</v>
      </c>
      <c r="H10" s="38">
        <v>0</v>
      </c>
      <c r="I10" s="38">
        <v>0</v>
      </c>
      <c r="J10" s="38">
        <v>7</v>
      </c>
      <c r="K10" s="38">
        <v>8</v>
      </c>
      <c r="L10" s="38">
        <v>72</v>
      </c>
      <c r="M10" s="38">
        <v>245</v>
      </c>
      <c r="N10" s="38">
        <v>5900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69</v>
      </c>
      <c r="F12" s="38">
        <v>45</v>
      </c>
      <c r="G12" s="38">
        <v>0</v>
      </c>
      <c r="H12" s="38">
        <v>0</v>
      </c>
      <c r="I12" s="38">
        <v>0</v>
      </c>
      <c r="J12" s="38">
        <v>3</v>
      </c>
      <c r="K12" s="38">
        <v>3</v>
      </c>
      <c r="L12" s="38">
        <v>24</v>
      </c>
      <c r="M12" s="38">
        <v>69</v>
      </c>
      <c r="N12" s="38">
        <v>1711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10</v>
      </c>
      <c r="F13" s="39">
        <v>7</v>
      </c>
      <c r="G13" s="39">
        <v>0</v>
      </c>
      <c r="H13" s="39">
        <v>0</v>
      </c>
      <c r="I13" s="39">
        <v>0</v>
      </c>
      <c r="J13" s="39">
        <v>2</v>
      </c>
      <c r="K13" s="39">
        <v>1</v>
      </c>
      <c r="L13" s="39">
        <v>3</v>
      </c>
      <c r="M13" s="39">
        <v>10</v>
      </c>
      <c r="N13" s="39">
        <v>270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16</v>
      </c>
      <c r="F17" s="39">
        <v>11</v>
      </c>
      <c r="G17" s="39">
        <v>0</v>
      </c>
      <c r="H17" s="39">
        <v>0</v>
      </c>
      <c r="I17" s="39">
        <v>0</v>
      </c>
      <c r="J17" s="39">
        <v>1</v>
      </c>
      <c r="K17" s="39">
        <v>1</v>
      </c>
      <c r="L17" s="39">
        <v>7</v>
      </c>
      <c r="M17" s="39">
        <v>16</v>
      </c>
      <c r="N17" s="39">
        <v>412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19</v>
      </c>
      <c r="F18" s="39">
        <v>12</v>
      </c>
      <c r="G18" s="39">
        <v>0</v>
      </c>
      <c r="H18" s="39">
        <v>0</v>
      </c>
      <c r="I18" s="39">
        <v>0</v>
      </c>
      <c r="J18" s="39">
        <v>0</v>
      </c>
      <c r="K18" s="39">
        <v>1</v>
      </c>
      <c r="L18" s="39">
        <v>8</v>
      </c>
      <c r="M18" s="39">
        <v>19</v>
      </c>
      <c r="N18" s="39">
        <v>459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24</v>
      </c>
      <c r="F19" s="39">
        <v>15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6</v>
      </c>
      <c r="M19" s="39">
        <v>24</v>
      </c>
      <c r="N19" s="39">
        <v>573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139</v>
      </c>
      <c r="F152" s="38">
        <v>75</v>
      </c>
      <c r="G152" s="38">
        <v>0</v>
      </c>
      <c r="H152" s="38">
        <v>0</v>
      </c>
      <c r="I152" s="38">
        <v>0</v>
      </c>
      <c r="J152" s="38">
        <v>3</v>
      </c>
      <c r="K152" s="38">
        <v>4</v>
      </c>
      <c r="L152" s="38">
        <v>39</v>
      </c>
      <c r="M152" s="38">
        <v>139</v>
      </c>
      <c r="N152" s="38">
        <v>3279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123</v>
      </c>
      <c r="F154" s="39">
        <v>71</v>
      </c>
      <c r="G154" s="39">
        <v>0</v>
      </c>
      <c r="H154" s="39">
        <v>0</v>
      </c>
      <c r="I154" s="39">
        <v>0</v>
      </c>
      <c r="J154" s="39">
        <v>3</v>
      </c>
      <c r="K154" s="39">
        <v>2</v>
      </c>
      <c r="L154" s="39">
        <v>36</v>
      </c>
      <c r="M154" s="39">
        <v>123</v>
      </c>
      <c r="N154" s="39">
        <v>3131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11</v>
      </c>
      <c r="F155" s="39">
        <v>4</v>
      </c>
      <c r="G155" s="39">
        <v>0</v>
      </c>
      <c r="H155" s="39">
        <v>0</v>
      </c>
      <c r="I155" s="39">
        <v>0</v>
      </c>
      <c r="J155" s="39">
        <v>0</v>
      </c>
      <c r="K155" s="39">
        <v>2</v>
      </c>
      <c r="L155" s="39">
        <v>2</v>
      </c>
      <c r="M155" s="39">
        <v>11</v>
      </c>
      <c r="N155" s="39">
        <v>116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5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5</v>
      </c>
      <c r="N156" s="39">
        <v>32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13</v>
      </c>
      <c r="F157" s="38">
        <v>8</v>
      </c>
      <c r="G157" s="38">
        <v>0</v>
      </c>
      <c r="H157" s="38">
        <v>0</v>
      </c>
      <c r="I157" s="38">
        <v>0</v>
      </c>
      <c r="J157" s="38">
        <v>0</v>
      </c>
      <c r="K157" s="38">
        <v>1</v>
      </c>
      <c r="L157" s="38">
        <v>3</v>
      </c>
      <c r="M157" s="38">
        <v>13</v>
      </c>
      <c r="N157" s="38">
        <v>383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3</v>
      </c>
      <c r="F159" s="39">
        <v>2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2</v>
      </c>
      <c r="M159" s="39">
        <v>3</v>
      </c>
      <c r="N159" s="39">
        <v>94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2</v>
      </c>
      <c r="F160" s="39">
        <v>1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1</v>
      </c>
      <c r="M160" s="39">
        <v>2</v>
      </c>
      <c r="N160" s="39">
        <v>21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3</v>
      </c>
      <c r="F161" s="39">
        <v>3</v>
      </c>
      <c r="G161" s="39">
        <v>0</v>
      </c>
      <c r="H161" s="39">
        <v>0</v>
      </c>
      <c r="I161" s="39">
        <v>0</v>
      </c>
      <c r="J161" s="39">
        <v>0</v>
      </c>
      <c r="K161" s="39">
        <v>1</v>
      </c>
      <c r="L161" s="39">
        <v>0</v>
      </c>
      <c r="M161" s="39">
        <v>3</v>
      </c>
      <c r="N161" s="39">
        <v>101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5</v>
      </c>
      <c r="F162" s="39">
        <v>2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5</v>
      </c>
      <c r="N162" s="39">
        <v>167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3</v>
      </c>
      <c r="F163" s="38">
        <v>1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1</v>
      </c>
      <c r="M163" s="38">
        <v>3</v>
      </c>
      <c r="N163" s="38">
        <v>81</v>
      </c>
      <c r="O163" s="38">
        <v>0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9">
        <v>1</v>
      </c>
      <c r="N166" s="39">
        <v>24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21">
        <v>0</v>
      </c>
      <c r="W169" s="21">
        <v>0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39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28">
        <v>0</v>
      </c>
      <c r="W173" s="28">
        <v>0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21">
        <v>0</v>
      </c>
      <c r="W174" s="21">
        <v>0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21</v>
      </c>
      <c r="F175" s="38">
        <v>10</v>
      </c>
      <c r="G175" s="38">
        <v>0</v>
      </c>
      <c r="H175" s="38">
        <v>0</v>
      </c>
      <c r="I175" s="38">
        <v>0</v>
      </c>
      <c r="J175" s="38">
        <v>1</v>
      </c>
      <c r="K175" s="38">
        <v>0</v>
      </c>
      <c r="L175" s="38">
        <v>5</v>
      </c>
      <c r="M175" s="38">
        <v>21</v>
      </c>
      <c r="N175" s="38">
        <v>446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0</v>
      </c>
      <c r="W175" s="28">
        <v>0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18</v>
      </c>
      <c r="F177" s="39">
        <v>8</v>
      </c>
      <c r="G177" s="39">
        <v>0</v>
      </c>
      <c r="H177" s="39">
        <v>0</v>
      </c>
      <c r="I177" s="39">
        <v>0</v>
      </c>
      <c r="J177" s="39">
        <v>1</v>
      </c>
      <c r="K177" s="39">
        <v>0</v>
      </c>
      <c r="L177" s="39">
        <v>4</v>
      </c>
      <c r="M177" s="39">
        <v>18</v>
      </c>
      <c r="N177" s="39">
        <v>393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3</v>
      </c>
      <c r="F178" s="39">
        <v>2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1</v>
      </c>
      <c r="M178" s="39">
        <v>3</v>
      </c>
      <c r="N178" s="39">
        <v>53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 t="shared" si="186"/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 t="shared" si="205"/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 t="shared" si="210"/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16" priority="209" operator="equal">
      <formula>"Помилка"</formula>
    </cfRule>
  </conditionalFormatting>
  <conditionalFormatting sqref="Z10:AL10">
    <cfRule type="cellIs" dxfId="15" priority="196" operator="equal">
      <formula>"Помилка"</formula>
    </cfRule>
  </conditionalFormatting>
  <conditionalFormatting sqref="Z12:AL13">
    <cfRule type="cellIs" dxfId="14" priority="183" operator="equal">
      <formula>"Помилка"</formula>
    </cfRule>
  </conditionalFormatting>
  <conditionalFormatting sqref="Z15:AL20">
    <cfRule type="cellIs" dxfId="13" priority="170" operator="equal">
      <formula>"Помилка"</formula>
    </cfRule>
  </conditionalFormatting>
  <conditionalFormatting sqref="Z22:AL22">
    <cfRule type="cellIs" dxfId="12" priority="157" operator="equal">
      <formula>"Помилка"</formula>
    </cfRule>
  </conditionalFormatting>
  <conditionalFormatting sqref="Z24:AL55">
    <cfRule type="cellIs" dxfId="11" priority="144" operator="equal">
      <formula>"Помилка"</formula>
    </cfRule>
  </conditionalFormatting>
  <conditionalFormatting sqref="Z57:AL88">
    <cfRule type="cellIs" dxfId="10" priority="131" operator="equal">
      <formula>"Помилка"</formula>
    </cfRule>
  </conditionalFormatting>
  <conditionalFormatting sqref="Z90:AL120">
    <cfRule type="cellIs" dxfId="9" priority="118" operator="equal">
      <formula>"Помилка"</formula>
    </cfRule>
  </conditionalFormatting>
  <conditionalFormatting sqref="Z122:AL152">
    <cfRule type="cellIs" dxfId="8" priority="105" operator="equal">
      <formula>"Помилка"</formula>
    </cfRule>
  </conditionalFormatting>
  <conditionalFormatting sqref="Z154:AL157">
    <cfRule type="cellIs" dxfId="7" priority="92" operator="equal">
      <formula>"Помилка"</formula>
    </cfRule>
  </conditionalFormatting>
  <conditionalFormatting sqref="Z159:AL163">
    <cfRule type="cellIs" dxfId="6" priority="79" operator="equal">
      <formula>"Помилка"</formula>
    </cfRule>
  </conditionalFormatting>
  <conditionalFormatting sqref="Z165:AL166">
    <cfRule type="cellIs" dxfId="5" priority="66" operator="equal">
      <formula>"Помилка"</formula>
    </cfRule>
  </conditionalFormatting>
  <conditionalFormatting sqref="Z168:AL175">
    <cfRule type="cellIs" dxfId="4" priority="53" operator="equal">
      <formula>"Помилка"</formula>
    </cfRule>
  </conditionalFormatting>
  <conditionalFormatting sqref="Z177:AL179">
    <cfRule type="cellIs" dxfId="3" priority="40" operator="equal">
      <formula>"Помилка"</formula>
    </cfRule>
  </conditionalFormatting>
  <conditionalFormatting sqref="Z181:AL184">
    <cfRule type="cellIs" dxfId="2" priority="27" operator="equal">
      <formula>"Помилка"</formula>
    </cfRule>
  </conditionalFormatting>
  <conditionalFormatting sqref="Z186:AL192">
    <cfRule type="cellIs" dxfId="1" priority="14" operator="equal">
      <formula>"Помилка"</formula>
    </cfRule>
  </conditionalFormatting>
  <conditionalFormatting sqref="Z194:AL199">
    <cfRule type="cellIs" dxfId="0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zoomScale="90" zoomScaleNormal="90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80.25</v>
      </c>
      <c r="E10" s="159">
        <v>55</v>
      </c>
      <c r="F10" s="159">
        <v>1</v>
      </c>
      <c r="G10" s="159">
        <v>83.75</v>
      </c>
      <c r="H10" s="159">
        <v>78.75</v>
      </c>
      <c r="I10" s="159">
        <v>0.5</v>
      </c>
      <c r="J10" s="159">
        <v>69</v>
      </c>
      <c r="K10" s="159">
        <v>63.75</v>
      </c>
      <c r="L10" s="159">
        <v>0.5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14</v>
      </c>
      <c r="E11" s="159">
        <v>1</v>
      </c>
      <c r="F11" s="159">
        <v>0</v>
      </c>
      <c r="G11" s="159">
        <v>15.25</v>
      </c>
      <c r="H11" s="159">
        <v>1.5</v>
      </c>
      <c r="I11" s="159">
        <v>0</v>
      </c>
      <c r="J11" s="159">
        <v>14</v>
      </c>
      <c r="K11" s="159">
        <v>1.25</v>
      </c>
      <c r="L11" s="159">
        <v>0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22.25</v>
      </c>
      <c r="E12" s="159">
        <v>29</v>
      </c>
      <c r="F12" s="159">
        <v>0</v>
      </c>
      <c r="G12" s="159">
        <v>27</v>
      </c>
      <c r="H12" s="159">
        <v>33.5</v>
      </c>
      <c r="I12" s="159">
        <v>0</v>
      </c>
      <c r="J12" s="159">
        <v>23.5</v>
      </c>
      <c r="K12" s="159">
        <v>31.75</v>
      </c>
      <c r="L12" s="159">
        <v>0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7.5</v>
      </c>
      <c r="E13" s="159">
        <v>3</v>
      </c>
      <c r="F13" s="159">
        <v>0</v>
      </c>
      <c r="G13" s="159">
        <v>11</v>
      </c>
      <c r="H13" s="159">
        <v>3.25</v>
      </c>
      <c r="I13" s="159">
        <v>0</v>
      </c>
      <c r="J13" s="159">
        <v>6.25</v>
      </c>
      <c r="K13" s="159">
        <v>2.75</v>
      </c>
      <c r="L13" s="159">
        <v>0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5</v>
      </c>
      <c r="E14" s="159">
        <v>0.5</v>
      </c>
      <c r="F14" s="159">
        <v>0</v>
      </c>
      <c r="G14" s="159">
        <v>4.75</v>
      </c>
      <c r="H14" s="159">
        <v>0.25</v>
      </c>
      <c r="I14" s="159">
        <v>0</v>
      </c>
      <c r="J14" s="159">
        <v>3</v>
      </c>
      <c r="K14" s="159">
        <v>0.75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81</v>
      </c>
      <c r="E16" s="159">
        <v>17</v>
      </c>
      <c r="F16" s="159">
        <v>2</v>
      </c>
      <c r="G16" s="159">
        <v>121.75</v>
      </c>
      <c r="H16" s="159">
        <v>19.5</v>
      </c>
      <c r="I16" s="159">
        <v>2</v>
      </c>
      <c r="J16" s="159">
        <v>80</v>
      </c>
      <c r="K16" s="159">
        <v>17</v>
      </c>
      <c r="L16" s="159">
        <v>2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1</v>
      </c>
      <c r="E17" s="159">
        <v>7</v>
      </c>
      <c r="F17" s="159">
        <v>0</v>
      </c>
      <c r="G17" s="159">
        <v>1.25</v>
      </c>
      <c r="H17" s="159">
        <v>9.5</v>
      </c>
      <c r="I17" s="159">
        <v>0</v>
      </c>
      <c r="J17" s="159">
        <v>0</v>
      </c>
      <c r="K17" s="159">
        <v>8.75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20</v>
      </c>
      <c r="E18" s="159">
        <v>11</v>
      </c>
      <c r="F18" s="159">
        <v>0</v>
      </c>
      <c r="G18" s="159">
        <v>24.25</v>
      </c>
      <c r="H18" s="159">
        <v>19</v>
      </c>
      <c r="I18" s="159">
        <v>0</v>
      </c>
      <c r="J18" s="159">
        <v>19.75</v>
      </c>
      <c r="K18" s="159">
        <v>16</v>
      </c>
      <c r="L18" s="159">
        <v>0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0</v>
      </c>
      <c r="E19" s="159">
        <v>0</v>
      </c>
      <c r="F19" s="159">
        <v>0</v>
      </c>
      <c r="G19" s="159">
        <v>0.75</v>
      </c>
      <c r="H19" s="159">
        <v>0.5</v>
      </c>
      <c r="I19" s="159">
        <v>0</v>
      </c>
      <c r="J19" s="159">
        <v>0.25</v>
      </c>
      <c r="K19" s="159">
        <v>0.5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34</v>
      </c>
      <c r="E20" s="159">
        <v>39</v>
      </c>
      <c r="F20" s="159">
        <v>0</v>
      </c>
      <c r="G20" s="159">
        <v>49</v>
      </c>
      <c r="H20" s="159">
        <v>68.5</v>
      </c>
      <c r="I20" s="159">
        <v>0</v>
      </c>
      <c r="J20" s="159">
        <v>38.25</v>
      </c>
      <c r="K20" s="159">
        <v>49</v>
      </c>
      <c r="L20" s="159">
        <v>0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11</v>
      </c>
      <c r="E21" s="159">
        <v>3</v>
      </c>
      <c r="F21" s="159">
        <v>0</v>
      </c>
      <c r="G21" s="159">
        <v>9.5</v>
      </c>
      <c r="H21" s="159">
        <v>3.5</v>
      </c>
      <c r="I21" s="159">
        <v>0</v>
      </c>
      <c r="J21" s="159">
        <v>8.25</v>
      </c>
      <c r="K21" s="159">
        <v>3</v>
      </c>
      <c r="L21" s="159">
        <v>0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2</v>
      </c>
      <c r="E22" s="159">
        <v>1</v>
      </c>
      <c r="F22" s="159">
        <v>0</v>
      </c>
      <c r="G22" s="159">
        <v>2.5</v>
      </c>
      <c r="H22" s="159">
        <v>1</v>
      </c>
      <c r="I22" s="159">
        <v>0</v>
      </c>
      <c r="J22" s="159">
        <v>2.5</v>
      </c>
      <c r="K22" s="159">
        <v>1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0</v>
      </c>
      <c r="E23" s="159">
        <v>0</v>
      </c>
      <c r="F23" s="159">
        <v>0</v>
      </c>
      <c r="G23" s="159">
        <v>0</v>
      </c>
      <c r="H23" s="159">
        <v>0</v>
      </c>
      <c r="I23" s="159">
        <v>0</v>
      </c>
      <c r="J23" s="159">
        <v>0</v>
      </c>
      <c r="K23" s="159">
        <v>0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0</v>
      </c>
      <c r="E24" s="159">
        <v>1</v>
      </c>
      <c r="F24" s="159">
        <v>0</v>
      </c>
      <c r="G24" s="159">
        <v>0</v>
      </c>
      <c r="H24" s="159">
        <v>1</v>
      </c>
      <c r="I24" s="159">
        <v>0</v>
      </c>
      <c r="J24" s="159">
        <v>0</v>
      </c>
      <c r="K24" s="159">
        <v>1</v>
      </c>
      <c r="L24" s="159">
        <v>0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1</v>
      </c>
      <c r="E25" s="159">
        <v>0</v>
      </c>
      <c r="F25" s="159">
        <v>0</v>
      </c>
      <c r="G25" s="159">
        <v>0.75</v>
      </c>
      <c r="H25" s="159">
        <v>0</v>
      </c>
      <c r="I25" s="159">
        <v>0</v>
      </c>
      <c r="J25" s="159">
        <v>0.5</v>
      </c>
      <c r="K25" s="159">
        <v>0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0</v>
      </c>
      <c r="E26" s="159">
        <v>0</v>
      </c>
      <c r="F26" s="159">
        <v>0</v>
      </c>
      <c r="G26" s="159">
        <v>0</v>
      </c>
      <c r="H26" s="159">
        <v>0</v>
      </c>
      <c r="I26" s="159">
        <v>0</v>
      </c>
      <c r="J26" s="159">
        <v>0</v>
      </c>
      <c r="K26" s="159">
        <v>0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163.25</v>
      </c>
      <c r="E27" s="159">
        <v>316</v>
      </c>
      <c r="F27" s="159">
        <v>5</v>
      </c>
      <c r="G27" s="159">
        <v>189.5</v>
      </c>
      <c r="H27" s="159">
        <v>434.25</v>
      </c>
      <c r="I27" s="159">
        <v>5</v>
      </c>
      <c r="J27" s="159">
        <v>166</v>
      </c>
      <c r="K27" s="159">
        <v>379.5</v>
      </c>
      <c r="L27" s="159">
        <v>4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04A3-0650-44BE-9C51-452575FFBDD8}">
  <sheetPr>
    <tabColor rgb="FFFFFF00"/>
  </sheetPr>
  <dimension ref="A1:H45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71" customWidth="1"/>
    <col min="2" max="2" width="26.42578125" style="169" customWidth="1"/>
    <col min="3" max="3" width="37" style="169" customWidth="1"/>
    <col min="4" max="4" width="67.85546875" style="169" customWidth="1"/>
    <col min="5" max="5" width="50.42578125" style="169" customWidth="1"/>
    <col min="6" max="6" width="24.28515625" style="172" customWidth="1"/>
    <col min="7" max="8" width="11.28515625" style="172" customWidth="1"/>
    <col min="9" max="16384" width="9.140625" style="170"/>
  </cols>
  <sheetData>
    <row r="1" spans="1:5" s="168" customFormat="1" ht="39" customHeight="1" x14ac:dyDescent="0.25">
      <c r="A1" s="167" t="s">
        <v>1366</v>
      </c>
      <c r="B1" s="167" t="s">
        <v>1367</v>
      </c>
      <c r="C1" s="167" t="s">
        <v>1368</v>
      </c>
      <c r="D1" s="167" t="s">
        <v>1369</v>
      </c>
      <c r="E1" s="167" t="s">
        <v>1370</v>
      </c>
    </row>
    <row r="2" spans="1:5" s="170" customFormat="1" x14ac:dyDescent="0.25">
      <c r="A2" s="173" t="s">
        <v>1371</v>
      </c>
      <c r="B2" s="170" t="s">
        <v>1372</v>
      </c>
      <c r="C2" s="170" t="s">
        <v>1373</v>
      </c>
      <c r="D2" s="170" t="s">
        <v>1374</v>
      </c>
      <c r="E2" s="170" t="s">
        <v>1375</v>
      </c>
    </row>
    <row r="3" spans="1:5" s="170" customFormat="1" x14ac:dyDescent="0.25">
      <c r="A3" s="173" t="s">
        <v>1376</v>
      </c>
      <c r="B3" s="169" t="s">
        <v>1372</v>
      </c>
      <c r="C3" s="169" t="s">
        <v>1377</v>
      </c>
      <c r="D3" s="169" t="s">
        <v>1378</v>
      </c>
      <c r="E3" s="169" t="s">
        <v>1379</v>
      </c>
    </row>
    <row r="4" spans="1:5" s="170" customFormat="1" x14ac:dyDescent="0.25">
      <c r="A4" s="174" t="s">
        <v>1380</v>
      </c>
      <c r="B4" s="169" t="s">
        <v>1372</v>
      </c>
      <c r="C4" s="169" t="s">
        <v>1381</v>
      </c>
      <c r="D4" s="169" t="s">
        <v>1382</v>
      </c>
      <c r="E4" s="169" t="s">
        <v>1383</v>
      </c>
    </row>
    <row r="5" spans="1:5" s="170" customFormat="1" x14ac:dyDescent="0.25">
      <c r="A5" s="174" t="s">
        <v>1384</v>
      </c>
      <c r="B5" s="169" t="s">
        <v>1372</v>
      </c>
      <c r="C5" s="169" t="s">
        <v>1385</v>
      </c>
      <c r="D5" s="169" t="s">
        <v>1386</v>
      </c>
      <c r="E5" s="169" t="s">
        <v>1387</v>
      </c>
    </row>
    <row r="6" spans="1:5" s="170" customFormat="1" x14ac:dyDescent="0.25">
      <c r="A6" s="174" t="s">
        <v>1388</v>
      </c>
      <c r="B6" s="169" t="s">
        <v>1372</v>
      </c>
      <c r="C6" s="169" t="s">
        <v>1389</v>
      </c>
      <c r="D6" s="169" t="s">
        <v>1390</v>
      </c>
      <c r="E6" s="169" t="s">
        <v>1391</v>
      </c>
    </row>
    <row r="7" spans="1:5" s="170" customFormat="1" x14ac:dyDescent="0.25">
      <c r="A7" s="174" t="s">
        <v>1392</v>
      </c>
      <c r="B7" s="169" t="s">
        <v>1372</v>
      </c>
      <c r="C7" s="169" t="s">
        <v>1393</v>
      </c>
      <c r="D7" s="169" t="s">
        <v>1394</v>
      </c>
      <c r="E7" s="169" t="s">
        <v>1395</v>
      </c>
    </row>
    <row r="8" spans="1:5" s="170" customFormat="1" x14ac:dyDescent="0.25">
      <c r="A8" s="174" t="s">
        <v>1396</v>
      </c>
      <c r="B8" s="169" t="s">
        <v>1372</v>
      </c>
      <c r="C8" s="169" t="s">
        <v>1397</v>
      </c>
      <c r="D8" s="169" t="s">
        <v>1398</v>
      </c>
      <c r="E8" s="169" t="s">
        <v>1399</v>
      </c>
    </row>
    <row r="9" spans="1:5" s="170" customFormat="1" x14ac:dyDescent="0.25">
      <c r="A9" s="174" t="s">
        <v>1400</v>
      </c>
      <c r="B9" s="169" t="s">
        <v>1372</v>
      </c>
      <c r="C9" s="169" t="s">
        <v>1401</v>
      </c>
      <c r="D9" s="169" t="s">
        <v>1402</v>
      </c>
      <c r="E9" s="169" t="s">
        <v>1403</v>
      </c>
    </row>
    <row r="10" spans="1:5" s="170" customFormat="1" x14ac:dyDescent="0.25">
      <c r="A10" s="174" t="s">
        <v>1404</v>
      </c>
      <c r="B10" s="169" t="s">
        <v>1372</v>
      </c>
      <c r="C10" s="169" t="s">
        <v>1405</v>
      </c>
      <c r="D10" s="169" t="s">
        <v>1406</v>
      </c>
      <c r="E10" s="169" t="s">
        <v>1407</v>
      </c>
    </row>
    <row r="11" spans="1:5" s="170" customFormat="1" x14ac:dyDescent="0.25">
      <c r="A11" s="174" t="s">
        <v>1408</v>
      </c>
      <c r="B11" s="169" t="s">
        <v>1372</v>
      </c>
      <c r="C11" s="169" t="s">
        <v>1409</v>
      </c>
      <c r="D11" s="169" t="s">
        <v>1410</v>
      </c>
      <c r="E11" s="169" t="s">
        <v>1411</v>
      </c>
    </row>
    <row r="12" spans="1:5" s="170" customFormat="1" x14ac:dyDescent="0.25">
      <c r="A12" s="174" t="s">
        <v>1412</v>
      </c>
      <c r="B12" s="169" t="s">
        <v>1372</v>
      </c>
      <c r="C12" s="169" t="s">
        <v>1413</v>
      </c>
      <c r="D12" s="169" t="s">
        <v>1414</v>
      </c>
      <c r="E12" s="169" t="s">
        <v>1415</v>
      </c>
    </row>
    <row r="13" spans="1:5" s="170" customFormat="1" x14ac:dyDescent="0.25">
      <c r="A13" s="174" t="s">
        <v>1416</v>
      </c>
      <c r="B13" s="169" t="s">
        <v>1372</v>
      </c>
      <c r="C13" s="169" t="s">
        <v>1417</v>
      </c>
      <c r="D13" s="169" t="s">
        <v>1418</v>
      </c>
      <c r="E13" s="169" t="s">
        <v>1419</v>
      </c>
    </row>
    <row r="14" spans="1:5" s="170" customFormat="1" x14ac:dyDescent="0.25">
      <c r="A14" s="174" t="s">
        <v>1420</v>
      </c>
      <c r="B14" s="169" t="s">
        <v>1372</v>
      </c>
      <c r="C14" s="169" t="s">
        <v>1421</v>
      </c>
      <c r="D14" s="169" t="s">
        <v>1422</v>
      </c>
      <c r="E14" s="169" t="s">
        <v>1423</v>
      </c>
    </row>
    <row r="15" spans="1:5" s="170" customFormat="1" x14ac:dyDescent="0.25">
      <c r="A15" s="174" t="s">
        <v>1424</v>
      </c>
      <c r="B15" s="169" t="s">
        <v>1372</v>
      </c>
      <c r="C15" s="169" t="s">
        <v>1425</v>
      </c>
      <c r="D15" s="169" t="s">
        <v>1426</v>
      </c>
      <c r="E15" s="169" t="s">
        <v>1427</v>
      </c>
    </row>
    <row r="16" spans="1:5" s="170" customFormat="1" x14ac:dyDescent="0.25">
      <c r="A16" s="174" t="s">
        <v>1428</v>
      </c>
      <c r="B16" s="169" t="s">
        <v>1372</v>
      </c>
      <c r="C16" s="169" t="s">
        <v>1429</v>
      </c>
      <c r="D16" s="169" t="s">
        <v>1430</v>
      </c>
      <c r="E16" s="169" t="s">
        <v>1431</v>
      </c>
    </row>
    <row r="17" spans="1:5" s="170" customFormat="1" x14ac:dyDescent="0.25">
      <c r="A17" s="173" t="s">
        <v>1432</v>
      </c>
      <c r="B17" s="169" t="s">
        <v>1372</v>
      </c>
      <c r="C17" s="170" t="s">
        <v>1433</v>
      </c>
      <c r="D17" s="170" t="s">
        <v>1434</v>
      </c>
      <c r="E17" s="169" t="s">
        <v>1435</v>
      </c>
    </row>
    <row r="18" spans="1:5" s="170" customFormat="1" x14ac:dyDescent="0.25">
      <c r="A18" s="173" t="s">
        <v>1436</v>
      </c>
      <c r="B18" s="169" t="s">
        <v>1372</v>
      </c>
      <c r="C18" s="170" t="s">
        <v>1437</v>
      </c>
      <c r="D18" s="170" t="s">
        <v>1438</v>
      </c>
      <c r="E18" s="169" t="s">
        <v>1439</v>
      </c>
    </row>
    <row r="19" spans="1:5" s="170" customFormat="1" x14ac:dyDescent="0.25">
      <c r="A19" s="174" t="s">
        <v>1440</v>
      </c>
      <c r="B19" s="169" t="s">
        <v>1372</v>
      </c>
      <c r="C19" s="169" t="s">
        <v>1441</v>
      </c>
      <c r="D19" s="169" t="s">
        <v>1442</v>
      </c>
      <c r="E19" s="169" t="s">
        <v>1443</v>
      </c>
    </row>
    <row r="20" spans="1:5" s="170" customFormat="1" x14ac:dyDescent="0.25">
      <c r="A20" s="173" t="s">
        <v>1444</v>
      </c>
      <c r="B20" s="169" t="s">
        <v>1372</v>
      </c>
      <c r="C20" s="170" t="s">
        <v>1445</v>
      </c>
      <c r="D20" s="170" t="s">
        <v>1446</v>
      </c>
      <c r="E20" s="169" t="s">
        <v>1447</v>
      </c>
    </row>
    <row r="21" spans="1:5" s="170" customFormat="1" x14ac:dyDescent="0.25">
      <c r="A21" s="173" t="s">
        <v>1448</v>
      </c>
      <c r="B21" s="169" t="s">
        <v>1372</v>
      </c>
      <c r="C21" s="170" t="s">
        <v>1449</v>
      </c>
      <c r="D21" s="170" t="s">
        <v>1450</v>
      </c>
      <c r="E21" s="169" t="s">
        <v>1451</v>
      </c>
    </row>
    <row r="22" spans="1:5" s="170" customFormat="1" x14ac:dyDescent="0.25">
      <c r="A22" s="174" t="s">
        <v>1452</v>
      </c>
      <c r="B22" s="169" t="s">
        <v>1372</v>
      </c>
      <c r="C22" s="169" t="s">
        <v>1453</v>
      </c>
      <c r="D22" s="169" t="s">
        <v>1454</v>
      </c>
      <c r="E22" s="169" t="s">
        <v>1455</v>
      </c>
    </row>
    <row r="23" spans="1:5" s="170" customFormat="1" x14ac:dyDescent="0.25">
      <c r="A23" s="173" t="s">
        <v>1456</v>
      </c>
      <c r="B23" s="169" t="s">
        <v>1372</v>
      </c>
      <c r="C23" s="170" t="s">
        <v>1457</v>
      </c>
      <c r="D23" s="170" t="s">
        <v>1458</v>
      </c>
      <c r="E23" s="169" t="s">
        <v>1459</v>
      </c>
    </row>
    <row r="24" spans="1:5" s="170" customFormat="1" x14ac:dyDescent="0.25">
      <c r="A24" s="173" t="s">
        <v>1460</v>
      </c>
      <c r="B24" s="169" t="s">
        <v>1372</v>
      </c>
      <c r="C24" s="170" t="s">
        <v>1461</v>
      </c>
      <c r="D24" s="170" t="s">
        <v>1462</v>
      </c>
      <c r="E24" s="169" t="s">
        <v>1463</v>
      </c>
    </row>
    <row r="25" spans="1:5" s="170" customFormat="1" x14ac:dyDescent="0.25">
      <c r="A25" s="173" t="s">
        <v>1464</v>
      </c>
      <c r="B25" s="169" t="s">
        <v>1372</v>
      </c>
      <c r="C25" s="169" t="s">
        <v>1465</v>
      </c>
      <c r="D25" s="169" t="s">
        <v>1466</v>
      </c>
      <c r="E25" s="169" t="s">
        <v>1467</v>
      </c>
    </row>
    <row r="26" spans="1:5" s="170" customFormat="1" x14ac:dyDescent="0.25">
      <c r="A26" s="174" t="s">
        <v>1468</v>
      </c>
      <c r="B26" s="169" t="s">
        <v>1372</v>
      </c>
      <c r="C26" s="169" t="s">
        <v>1469</v>
      </c>
      <c r="D26" s="169" t="s">
        <v>1470</v>
      </c>
      <c r="E26" s="169" t="s">
        <v>1471</v>
      </c>
    </row>
    <row r="27" spans="1:5" s="170" customFormat="1" x14ac:dyDescent="0.25">
      <c r="A27" s="173" t="s">
        <v>1472</v>
      </c>
      <c r="B27" s="169" t="s">
        <v>1372</v>
      </c>
      <c r="C27" s="170" t="s">
        <v>1473</v>
      </c>
      <c r="D27" s="170" t="s">
        <v>1474</v>
      </c>
      <c r="E27" s="169" t="s">
        <v>1475</v>
      </c>
    </row>
    <row r="28" spans="1:5" s="170" customFormat="1" x14ac:dyDescent="0.25">
      <c r="A28" s="174" t="s">
        <v>1476</v>
      </c>
      <c r="B28" s="169" t="s">
        <v>1372</v>
      </c>
      <c r="C28" s="169" t="s">
        <v>1477</v>
      </c>
      <c r="D28" s="169" t="s">
        <v>1478</v>
      </c>
      <c r="E28" s="169" t="s">
        <v>1479</v>
      </c>
    </row>
    <row r="29" spans="1:5" s="170" customFormat="1" x14ac:dyDescent="0.25">
      <c r="A29" s="173" t="s">
        <v>1480</v>
      </c>
      <c r="B29" s="169" t="s">
        <v>1372</v>
      </c>
      <c r="C29" s="170" t="s">
        <v>1481</v>
      </c>
      <c r="D29" s="170" t="s">
        <v>1482</v>
      </c>
      <c r="E29" s="169" t="s">
        <v>1455</v>
      </c>
    </row>
    <row r="30" spans="1:5" s="170" customFormat="1" x14ac:dyDescent="0.25">
      <c r="A30" s="173" t="s">
        <v>1483</v>
      </c>
      <c r="B30" s="169" t="s">
        <v>1372</v>
      </c>
      <c r="C30" s="170" t="s">
        <v>1484</v>
      </c>
      <c r="D30" s="170" t="s">
        <v>1485</v>
      </c>
      <c r="E30" s="169" t="s">
        <v>1486</v>
      </c>
    </row>
    <row r="31" spans="1:5" s="170" customFormat="1" x14ac:dyDescent="0.25">
      <c r="A31" s="173" t="s">
        <v>1487</v>
      </c>
      <c r="B31" s="169" t="s">
        <v>1372</v>
      </c>
      <c r="C31" s="170" t="s">
        <v>1488</v>
      </c>
      <c r="D31" s="170" t="s">
        <v>1489</v>
      </c>
      <c r="E31" s="169" t="s">
        <v>1490</v>
      </c>
    </row>
    <row r="32" spans="1:5" s="170" customFormat="1" x14ac:dyDescent="0.25">
      <c r="A32" s="173" t="s">
        <v>1491</v>
      </c>
      <c r="B32" s="169" t="s">
        <v>1372</v>
      </c>
      <c r="C32" s="170" t="s">
        <v>1492</v>
      </c>
      <c r="D32" s="170" t="s">
        <v>1493</v>
      </c>
      <c r="E32" s="169" t="s">
        <v>1494</v>
      </c>
    </row>
    <row r="33" spans="1:8" x14ac:dyDescent="0.25">
      <c r="A33" s="173" t="s">
        <v>1495</v>
      </c>
      <c r="B33" s="169" t="s">
        <v>1372</v>
      </c>
      <c r="C33" s="170" t="s">
        <v>1496</v>
      </c>
      <c r="D33" s="169" t="s">
        <v>1497</v>
      </c>
      <c r="E33" s="169" t="s">
        <v>1498</v>
      </c>
      <c r="F33" s="170"/>
      <c r="G33" s="170"/>
      <c r="H33" s="170"/>
    </row>
    <row r="34" spans="1:8" x14ac:dyDescent="0.25">
      <c r="A34" s="173" t="s">
        <v>1499</v>
      </c>
      <c r="B34" s="169" t="s">
        <v>1372</v>
      </c>
      <c r="C34" s="170" t="s">
        <v>1500</v>
      </c>
      <c r="D34" s="170" t="s">
        <v>1501</v>
      </c>
      <c r="E34" s="169" t="s">
        <v>1502</v>
      </c>
      <c r="F34" s="170"/>
      <c r="G34" s="170"/>
      <c r="H34" s="170"/>
    </row>
    <row r="35" spans="1:8" x14ac:dyDescent="0.25">
      <c r="A35" s="173" t="s">
        <v>1503</v>
      </c>
      <c r="B35" s="169" t="s">
        <v>1372</v>
      </c>
      <c r="C35" s="170" t="s">
        <v>1504</v>
      </c>
      <c r="D35" s="170" t="s">
        <v>1505</v>
      </c>
      <c r="E35" s="169" t="s">
        <v>1506</v>
      </c>
      <c r="F35" s="170"/>
      <c r="G35" s="170"/>
      <c r="H35" s="170"/>
    </row>
    <row r="36" spans="1:8" x14ac:dyDescent="0.25">
      <c r="A36" s="174">
        <v>40199749</v>
      </c>
      <c r="B36" s="169" t="s">
        <v>1372</v>
      </c>
      <c r="C36" s="169" t="s">
        <v>1507</v>
      </c>
      <c r="D36" s="169" t="s">
        <v>1508</v>
      </c>
      <c r="E36" s="169" t="s">
        <v>1509</v>
      </c>
      <c r="F36" s="170"/>
      <c r="G36" s="170"/>
      <c r="H36" s="170"/>
    </row>
    <row r="37" spans="1:8" x14ac:dyDescent="0.25">
      <c r="A37" s="174">
        <v>42409961</v>
      </c>
      <c r="B37" s="169" t="s">
        <v>1372</v>
      </c>
      <c r="C37" s="169" t="s">
        <v>1510</v>
      </c>
      <c r="D37" s="169" t="s">
        <v>1511</v>
      </c>
      <c r="E37" s="169" t="s">
        <v>1512</v>
      </c>
      <c r="F37" s="170"/>
      <c r="G37" s="170"/>
      <c r="H37" s="170"/>
    </row>
    <row r="38" spans="1:8" s="187" customFormat="1" x14ac:dyDescent="0.25">
      <c r="A38" s="186" t="s">
        <v>1535</v>
      </c>
      <c r="B38" s="187" t="s">
        <v>1372</v>
      </c>
      <c r="C38" s="187" t="s">
        <v>1536</v>
      </c>
      <c r="D38" s="187" t="s">
        <v>1537</v>
      </c>
      <c r="E38" s="188" t="s">
        <v>1538</v>
      </c>
    </row>
    <row r="39" spans="1:8" x14ac:dyDescent="0.25">
      <c r="A39" s="173" t="s">
        <v>1513</v>
      </c>
      <c r="B39" s="169" t="s">
        <v>1372</v>
      </c>
      <c r="C39" s="170" t="s">
        <v>1514</v>
      </c>
      <c r="D39" s="170" t="s">
        <v>1515</v>
      </c>
      <c r="E39" s="169" t="s">
        <v>1516</v>
      </c>
      <c r="F39" s="170"/>
      <c r="G39" s="170"/>
      <c r="H39" s="170"/>
    </row>
    <row r="40" spans="1:8" x14ac:dyDescent="0.25">
      <c r="A40" s="173" t="s">
        <v>1517</v>
      </c>
      <c r="B40" s="169" t="s">
        <v>1372</v>
      </c>
      <c r="C40" s="170" t="s">
        <v>1518</v>
      </c>
      <c r="D40" s="170" t="s">
        <v>1519</v>
      </c>
      <c r="E40" s="169" t="s">
        <v>1520</v>
      </c>
      <c r="F40" s="170"/>
      <c r="G40" s="170"/>
      <c r="H40" s="170"/>
    </row>
    <row r="41" spans="1:8" x14ac:dyDescent="0.25">
      <c r="A41" s="173" t="s">
        <v>1521</v>
      </c>
      <c r="B41" s="169" t="s">
        <v>1372</v>
      </c>
      <c r="C41" s="170" t="s">
        <v>1522</v>
      </c>
      <c r="D41" s="170" t="s">
        <v>1523</v>
      </c>
      <c r="E41" s="169" t="s">
        <v>1524</v>
      </c>
      <c r="F41" s="170"/>
      <c r="G41" s="170"/>
      <c r="H41" s="170"/>
    </row>
    <row r="42" spans="1:8" x14ac:dyDescent="0.25">
      <c r="A42" s="173" t="s">
        <v>1525</v>
      </c>
      <c r="B42" s="169" t="s">
        <v>1372</v>
      </c>
      <c r="C42" s="170" t="s">
        <v>1526</v>
      </c>
      <c r="D42" s="170" t="s">
        <v>1527</v>
      </c>
      <c r="E42" s="169" t="s">
        <v>1494</v>
      </c>
      <c r="F42" s="170"/>
      <c r="G42" s="170"/>
      <c r="H42" s="170"/>
    </row>
    <row r="43" spans="1:8" x14ac:dyDescent="0.25">
      <c r="A43" s="173" t="s">
        <v>1528</v>
      </c>
      <c r="B43" s="169" t="s">
        <v>1372</v>
      </c>
      <c r="C43" s="170" t="s">
        <v>1529</v>
      </c>
      <c r="D43" s="170" t="s">
        <v>1530</v>
      </c>
      <c r="E43" s="169" t="s">
        <v>1531</v>
      </c>
      <c r="F43" s="170"/>
      <c r="G43" s="170"/>
      <c r="H43" s="170"/>
    </row>
    <row r="44" spans="1:8" s="177" customFormat="1" ht="15.75" thickBot="1" x14ac:dyDescent="0.3">
      <c r="A44" s="175" t="s">
        <v>1532</v>
      </c>
      <c r="B44" s="176" t="s">
        <v>1372</v>
      </c>
      <c r="C44" s="177" t="s">
        <v>1533</v>
      </c>
      <c r="D44" s="177" t="s">
        <v>1533</v>
      </c>
      <c r="E44" s="176" t="s">
        <v>1534</v>
      </c>
    </row>
    <row r="45" spans="1:8" ht="15.75" thickTop="1" x14ac:dyDescent="0.25"/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24265</v>
      </c>
      <c r="F10" s="38">
        <v>19848</v>
      </c>
      <c r="G10" s="38">
        <v>9062</v>
      </c>
      <c r="H10" s="38">
        <v>4161</v>
      </c>
      <c r="I10" s="38">
        <v>927</v>
      </c>
      <c r="J10" s="38">
        <v>1431</v>
      </c>
      <c r="K10" s="38">
        <v>2827</v>
      </c>
      <c r="L10" s="38">
        <v>2344</v>
      </c>
      <c r="M10" s="38">
        <v>16162</v>
      </c>
      <c r="N10" s="38">
        <v>3986</v>
      </c>
      <c r="O10" s="38">
        <v>646</v>
      </c>
      <c r="P10" s="38">
        <v>89886</v>
      </c>
      <c r="Q10" s="38">
        <v>52182</v>
      </c>
      <c r="R10" s="38">
        <v>15306</v>
      </c>
      <c r="S10" s="38">
        <v>7744</v>
      </c>
      <c r="T10" s="38">
        <v>9957</v>
      </c>
      <c r="U10" s="38">
        <v>14619</v>
      </c>
      <c r="V10" s="38">
        <v>25156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6840</v>
      </c>
      <c r="F12" s="38">
        <v>6077</v>
      </c>
      <c r="G12" s="38">
        <v>1881</v>
      </c>
      <c r="H12" s="38">
        <v>835</v>
      </c>
      <c r="I12" s="38">
        <v>128</v>
      </c>
      <c r="J12" s="38">
        <v>191</v>
      </c>
      <c r="K12" s="38">
        <v>452</v>
      </c>
      <c r="L12" s="38">
        <v>1112</v>
      </c>
      <c r="M12" s="38">
        <v>3854</v>
      </c>
      <c r="N12" s="38">
        <v>192</v>
      </c>
      <c r="O12" s="38">
        <v>342</v>
      </c>
      <c r="P12" s="38">
        <v>26757</v>
      </c>
      <c r="Q12" s="38">
        <v>15078</v>
      </c>
      <c r="R12" s="38">
        <v>3091</v>
      </c>
      <c r="S12" s="38">
        <v>1678</v>
      </c>
      <c r="T12" s="38">
        <v>2109</v>
      </c>
      <c r="U12" s="38">
        <v>3328</v>
      </c>
      <c r="V12" s="38">
        <v>10832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544</v>
      </c>
      <c r="F13" s="39">
        <v>431</v>
      </c>
      <c r="G13" s="39">
        <v>240</v>
      </c>
      <c r="H13" s="39">
        <v>171</v>
      </c>
      <c r="I13" s="39">
        <v>0</v>
      </c>
      <c r="J13" s="39">
        <v>0</v>
      </c>
      <c r="K13" s="39">
        <v>3</v>
      </c>
      <c r="L13" s="39">
        <v>245</v>
      </c>
      <c r="M13" s="39">
        <v>607</v>
      </c>
      <c r="N13" s="39">
        <v>8</v>
      </c>
      <c r="O13" s="39">
        <v>168</v>
      </c>
      <c r="P13" s="39">
        <v>3286</v>
      </c>
      <c r="Q13" s="39">
        <v>1364</v>
      </c>
      <c r="R13" s="39">
        <v>572</v>
      </c>
      <c r="S13" s="39">
        <v>5</v>
      </c>
      <c r="T13" s="39">
        <v>13</v>
      </c>
      <c r="U13" s="39">
        <v>119</v>
      </c>
      <c r="V13" s="39">
        <v>2065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68</v>
      </c>
      <c r="F15" s="39">
        <v>52</v>
      </c>
      <c r="G15" s="39">
        <v>30</v>
      </c>
      <c r="H15" s="39">
        <v>24</v>
      </c>
      <c r="I15" s="39">
        <v>0</v>
      </c>
      <c r="J15" s="39">
        <v>0</v>
      </c>
      <c r="K15" s="39">
        <v>0</v>
      </c>
      <c r="L15" s="39">
        <v>14</v>
      </c>
      <c r="M15" s="39">
        <v>62</v>
      </c>
      <c r="N15" s="39">
        <v>0</v>
      </c>
      <c r="O15" s="39">
        <v>5</v>
      </c>
      <c r="P15" s="39">
        <v>227</v>
      </c>
      <c r="Q15" s="39">
        <v>89</v>
      </c>
      <c r="R15" s="39">
        <v>26</v>
      </c>
      <c r="S15" s="39">
        <v>0</v>
      </c>
      <c r="T15" s="39">
        <v>0</v>
      </c>
      <c r="U15" s="39">
        <v>1</v>
      </c>
      <c r="V15" s="39">
        <v>147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282</v>
      </c>
      <c r="F16" s="39">
        <v>241</v>
      </c>
      <c r="G16" s="39">
        <v>117</v>
      </c>
      <c r="H16" s="39">
        <v>85</v>
      </c>
      <c r="I16" s="39">
        <v>0</v>
      </c>
      <c r="J16" s="39">
        <v>0</v>
      </c>
      <c r="K16" s="39">
        <v>1</v>
      </c>
      <c r="L16" s="39">
        <v>129</v>
      </c>
      <c r="M16" s="39">
        <v>351</v>
      </c>
      <c r="N16" s="39">
        <v>5</v>
      </c>
      <c r="O16" s="39">
        <v>151</v>
      </c>
      <c r="P16" s="39">
        <v>1667</v>
      </c>
      <c r="Q16" s="39">
        <v>540</v>
      </c>
      <c r="R16" s="39">
        <v>228</v>
      </c>
      <c r="S16" s="39">
        <v>0</v>
      </c>
      <c r="T16" s="39">
        <v>0</v>
      </c>
      <c r="U16" s="39">
        <v>4</v>
      </c>
      <c r="V16" s="39">
        <v>1149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1897</v>
      </c>
      <c r="F17" s="39">
        <v>1509</v>
      </c>
      <c r="G17" s="39">
        <v>915</v>
      </c>
      <c r="H17" s="39">
        <v>388</v>
      </c>
      <c r="I17" s="39">
        <v>121</v>
      </c>
      <c r="J17" s="39">
        <v>163</v>
      </c>
      <c r="K17" s="39">
        <v>275</v>
      </c>
      <c r="L17" s="39">
        <v>413</v>
      </c>
      <c r="M17" s="39">
        <v>783</v>
      </c>
      <c r="N17" s="39">
        <v>163</v>
      </c>
      <c r="O17" s="39">
        <v>97</v>
      </c>
      <c r="P17" s="39">
        <v>12164</v>
      </c>
      <c r="Q17" s="39">
        <v>6673</v>
      </c>
      <c r="R17" s="39">
        <v>978</v>
      </c>
      <c r="S17" s="39">
        <v>1361</v>
      </c>
      <c r="T17" s="39">
        <v>1682</v>
      </c>
      <c r="U17" s="39">
        <v>1432</v>
      </c>
      <c r="V17" s="39">
        <v>3936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952</v>
      </c>
      <c r="F18" s="39">
        <v>781</v>
      </c>
      <c r="G18" s="39">
        <v>515</v>
      </c>
      <c r="H18" s="39">
        <v>214</v>
      </c>
      <c r="I18" s="39">
        <v>7</v>
      </c>
      <c r="J18" s="39">
        <v>9</v>
      </c>
      <c r="K18" s="39">
        <v>110</v>
      </c>
      <c r="L18" s="39">
        <v>246</v>
      </c>
      <c r="M18" s="39">
        <v>903</v>
      </c>
      <c r="N18" s="39">
        <v>21</v>
      </c>
      <c r="O18" s="39">
        <v>50</v>
      </c>
      <c r="P18" s="39">
        <v>8334</v>
      </c>
      <c r="Q18" s="39">
        <v>4895</v>
      </c>
      <c r="R18" s="39">
        <v>723</v>
      </c>
      <c r="S18" s="39">
        <v>235</v>
      </c>
      <c r="T18" s="39">
        <v>292</v>
      </c>
      <c r="U18" s="39">
        <v>1249</v>
      </c>
      <c r="V18" s="39">
        <v>3088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156</v>
      </c>
      <c r="F19" s="39">
        <v>78</v>
      </c>
      <c r="G19" s="39">
        <v>50</v>
      </c>
      <c r="H19" s="39">
        <v>31</v>
      </c>
      <c r="I19" s="39">
        <v>2</v>
      </c>
      <c r="J19" s="39">
        <v>2</v>
      </c>
      <c r="K19" s="39">
        <v>17</v>
      </c>
      <c r="L19" s="39">
        <v>15</v>
      </c>
      <c r="M19" s="39">
        <v>158</v>
      </c>
      <c r="N19" s="39">
        <v>2</v>
      </c>
      <c r="O19" s="39">
        <v>11</v>
      </c>
      <c r="P19" s="39">
        <v>2733</v>
      </c>
      <c r="Q19" s="39">
        <v>1459</v>
      </c>
      <c r="R19" s="39">
        <v>538</v>
      </c>
      <c r="S19" s="39">
        <v>69</v>
      </c>
      <c r="T19" s="39">
        <v>115</v>
      </c>
      <c r="U19" s="39">
        <v>484</v>
      </c>
      <c r="V19" s="39">
        <v>842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3636</v>
      </c>
      <c r="F20" s="38">
        <v>3076</v>
      </c>
      <c r="G20" s="38">
        <v>2476</v>
      </c>
      <c r="H20" s="38">
        <v>820</v>
      </c>
      <c r="I20" s="38">
        <v>40</v>
      </c>
      <c r="J20" s="38">
        <v>100</v>
      </c>
      <c r="K20" s="38">
        <v>523</v>
      </c>
      <c r="L20" s="38">
        <v>103</v>
      </c>
      <c r="M20" s="38">
        <v>3757</v>
      </c>
      <c r="N20" s="38">
        <v>1904</v>
      </c>
      <c r="O20" s="38">
        <v>57</v>
      </c>
      <c r="P20" s="38">
        <v>15318</v>
      </c>
      <c r="Q20" s="38">
        <v>12416</v>
      </c>
      <c r="R20" s="38">
        <v>4062</v>
      </c>
      <c r="S20" s="38">
        <v>52</v>
      </c>
      <c r="T20" s="38">
        <v>146</v>
      </c>
      <c r="U20" s="38">
        <v>2163</v>
      </c>
      <c r="V20" s="38">
        <v>3861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1731</v>
      </c>
      <c r="F22" s="39">
        <v>1566</v>
      </c>
      <c r="G22" s="39">
        <v>1168</v>
      </c>
      <c r="H22" s="39">
        <v>369</v>
      </c>
      <c r="I22" s="39">
        <v>40</v>
      </c>
      <c r="J22" s="39">
        <v>100</v>
      </c>
      <c r="K22" s="39">
        <v>384</v>
      </c>
      <c r="L22" s="39">
        <v>84</v>
      </c>
      <c r="M22" s="39">
        <v>2098</v>
      </c>
      <c r="N22" s="39">
        <v>1791</v>
      </c>
      <c r="O22" s="39">
        <v>3</v>
      </c>
      <c r="P22" s="39">
        <v>3134</v>
      </c>
      <c r="Q22" s="39">
        <v>2436</v>
      </c>
      <c r="R22" s="39">
        <v>1028</v>
      </c>
      <c r="S22" s="39">
        <v>52</v>
      </c>
      <c r="T22" s="39">
        <v>146</v>
      </c>
      <c r="U22" s="39">
        <v>1079</v>
      </c>
      <c r="V22" s="39">
        <v>223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1006</v>
      </c>
      <c r="F24" s="39">
        <v>857</v>
      </c>
      <c r="G24" s="39">
        <v>698</v>
      </c>
      <c r="H24" s="39">
        <v>241</v>
      </c>
      <c r="I24" s="39">
        <v>0</v>
      </c>
      <c r="J24" s="39">
        <v>0</v>
      </c>
      <c r="K24" s="39">
        <v>178</v>
      </c>
      <c r="L24" s="39">
        <v>54</v>
      </c>
      <c r="M24" s="39">
        <v>1395</v>
      </c>
      <c r="N24" s="39">
        <v>1114</v>
      </c>
      <c r="O24" s="39">
        <v>0</v>
      </c>
      <c r="P24" s="39">
        <v>1836</v>
      </c>
      <c r="Q24" s="39">
        <v>1485</v>
      </c>
      <c r="R24" s="39">
        <v>560</v>
      </c>
      <c r="S24" s="39">
        <v>0</v>
      </c>
      <c r="T24" s="39">
        <v>1</v>
      </c>
      <c r="U24" s="39">
        <v>639</v>
      </c>
      <c r="V24" s="39">
        <v>114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15</v>
      </c>
      <c r="F25" s="39">
        <v>15</v>
      </c>
      <c r="G25" s="39">
        <v>8</v>
      </c>
      <c r="H25" s="39">
        <v>2</v>
      </c>
      <c r="I25" s="39">
        <v>0</v>
      </c>
      <c r="J25" s="39">
        <v>0</v>
      </c>
      <c r="K25" s="39">
        <v>1</v>
      </c>
      <c r="L25" s="39">
        <v>1</v>
      </c>
      <c r="M25" s="39">
        <v>9</v>
      </c>
      <c r="N25" s="39">
        <v>3</v>
      </c>
      <c r="O25" s="39">
        <v>1</v>
      </c>
      <c r="P25" s="39">
        <v>95</v>
      </c>
      <c r="Q25" s="39">
        <v>80</v>
      </c>
      <c r="R25" s="39">
        <v>15</v>
      </c>
      <c r="S25" s="39">
        <v>0</v>
      </c>
      <c r="T25" s="39">
        <v>0</v>
      </c>
      <c r="U25" s="39">
        <v>14</v>
      </c>
      <c r="V25" s="39">
        <v>2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5</v>
      </c>
      <c r="F26" s="39">
        <v>5</v>
      </c>
      <c r="G26" s="39">
        <v>3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3</v>
      </c>
      <c r="N26" s="39">
        <v>1</v>
      </c>
      <c r="O26" s="39">
        <v>1</v>
      </c>
      <c r="P26" s="39">
        <v>52</v>
      </c>
      <c r="Q26" s="39">
        <v>41</v>
      </c>
      <c r="R26" s="39">
        <v>8</v>
      </c>
      <c r="S26" s="39">
        <v>0</v>
      </c>
      <c r="T26" s="39">
        <v>0</v>
      </c>
      <c r="U26" s="39">
        <v>8</v>
      </c>
      <c r="V26" s="39">
        <v>1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3</v>
      </c>
      <c r="Q27" s="39">
        <v>3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4</v>
      </c>
      <c r="F29" s="39">
        <v>4</v>
      </c>
      <c r="G29" s="39">
        <v>4</v>
      </c>
      <c r="H29" s="39">
        <v>2</v>
      </c>
      <c r="I29" s="39">
        <v>0</v>
      </c>
      <c r="J29" s="39">
        <v>0</v>
      </c>
      <c r="K29" s="39">
        <v>0</v>
      </c>
      <c r="L29" s="39">
        <v>0</v>
      </c>
      <c r="M29" s="39">
        <v>6</v>
      </c>
      <c r="N29" s="39">
        <v>2</v>
      </c>
      <c r="O29" s="39">
        <v>0</v>
      </c>
      <c r="P29" s="39">
        <v>31</v>
      </c>
      <c r="Q29" s="39">
        <v>29</v>
      </c>
      <c r="R29" s="39">
        <v>6</v>
      </c>
      <c r="S29" s="39">
        <v>0</v>
      </c>
      <c r="T29" s="39">
        <v>0</v>
      </c>
      <c r="U29" s="39">
        <v>4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2</v>
      </c>
      <c r="F33" s="39">
        <v>2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3</v>
      </c>
      <c r="Q33" s="39">
        <v>3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2</v>
      </c>
      <c r="F34" s="39">
        <v>2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1</v>
      </c>
      <c r="Q35" s="39">
        <v>0</v>
      </c>
      <c r="R35" s="39">
        <v>0</v>
      </c>
      <c r="S35" s="39">
        <v>0</v>
      </c>
      <c r="T35" s="39">
        <v>0</v>
      </c>
      <c r="U35" s="39">
        <v>1</v>
      </c>
      <c r="V35" s="39">
        <v>0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3</v>
      </c>
      <c r="Q36" s="39">
        <v>3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10</v>
      </c>
      <c r="F37" s="39">
        <v>10</v>
      </c>
      <c r="G37" s="39">
        <v>5</v>
      </c>
      <c r="H37" s="39">
        <v>2</v>
      </c>
      <c r="I37" s="39">
        <v>0</v>
      </c>
      <c r="J37" s="39">
        <v>0</v>
      </c>
      <c r="K37" s="39">
        <v>1</v>
      </c>
      <c r="L37" s="39">
        <v>1</v>
      </c>
      <c r="M37" s="39">
        <v>15</v>
      </c>
      <c r="N37" s="39">
        <v>11</v>
      </c>
      <c r="O37" s="39">
        <v>0</v>
      </c>
      <c r="P37" s="39">
        <v>145</v>
      </c>
      <c r="Q37" s="39">
        <v>136</v>
      </c>
      <c r="R37" s="39">
        <v>71</v>
      </c>
      <c r="S37" s="39">
        <v>0</v>
      </c>
      <c r="T37" s="39">
        <v>0</v>
      </c>
      <c r="U37" s="39">
        <v>43</v>
      </c>
      <c r="V37" s="39">
        <v>9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6</v>
      </c>
      <c r="F38" s="39">
        <v>6</v>
      </c>
      <c r="G38" s="39">
        <v>2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2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11</v>
      </c>
      <c r="F39" s="39">
        <v>9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2</v>
      </c>
      <c r="Q39" s="39">
        <v>2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7</v>
      </c>
      <c r="F40" s="39">
        <v>7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2</v>
      </c>
      <c r="F41" s="39">
        <v>2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16</v>
      </c>
      <c r="F43" s="39">
        <v>15</v>
      </c>
      <c r="G43" s="39">
        <v>9</v>
      </c>
      <c r="H43" s="39">
        <v>1</v>
      </c>
      <c r="I43" s="39">
        <v>0</v>
      </c>
      <c r="J43" s="39">
        <v>0</v>
      </c>
      <c r="K43" s="39">
        <v>3</v>
      </c>
      <c r="L43" s="39">
        <v>0</v>
      </c>
      <c r="M43" s="39">
        <v>1</v>
      </c>
      <c r="N43" s="39">
        <v>1</v>
      </c>
      <c r="O43" s="39">
        <v>0</v>
      </c>
      <c r="P43" s="39">
        <v>35</v>
      </c>
      <c r="Q43" s="39">
        <v>25</v>
      </c>
      <c r="R43" s="39">
        <v>9</v>
      </c>
      <c r="S43" s="39">
        <v>0</v>
      </c>
      <c r="T43" s="39">
        <v>0</v>
      </c>
      <c r="U43" s="39">
        <v>12</v>
      </c>
      <c r="V43" s="39">
        <v>1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8</v>
      </c>
      <c r="F44" s="39">
        <v>8</v>
      </c>
      <c r="G44" s="39">
        <v>6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9</v>
      </c>
      <c r="Q44" s="39">
        <v>3</v>
      </c>
      <c r="R44" s="39">
        <v>1</v>
      </c>
      <c r="S44" s="39">
        <v>0</v>
      </c>
      <c r="T44" s="39">
        <v>0</v>
      </c>
      <c r="U44" s="39">
        <v>1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5</v>
      </c>
      <c r="F45" s="39">
        <v>5</v>
      </c>
      <c r="G45" s="39">
        <v>2</v>
      </c>
      <c r="H45" s="39">
        <v>1</v>
      </c>
      <c r="I45" s="39">
        <v>0</v>
      </c>
      <c r="J45" s="39">
        <v>0</v>
      </c>
      <c r="K45" s="39">
        <v>1</v>
      </c>
      <c r="L45" s="39">
        <v>0</v>
      </c>
      <c r="M45" s="39">
        <v>1</v>
      </c>
      <c r="N45" s="39">
        <v>1</v>
      </c>
      <c r="O45" s="39">
        <v>0</v>
      </c>
      <c r="P45" s="39">
        <v>11</v>
      </c>
      <c r="Q45" s="39">
        <v>9</v>
      </c>
      <c r="R45" s="39">
        <v>5</v>
      </c>
      <c r="S45" s="39">
        <v>0</v>
      </c>
      <c r="T45" s="39">
        <v>0</v>
      </c>
      <c r="U45" s="39">
        <v>2</v>
      </c>
      <c r="V45" s="39">
        <v>1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2</v>
      </c>
      <c r="F46" s="39">
        <v>2</v>
      </c>
      <c r="G46" s="39">
        <v>1</v>
      </c>
      <c r="H46" s="39">
        <v>0</v>
      </c>
      <c r="I46" s="39">
        <v>0</v>
      </c>
      <c r="J46" s="39">
        <v>0</v>
      </c>
      <c r="K46" s="39">
        <v>2</v>
      </c>
      <c r="L46" s="39">
        <v>0</v>
      </c>
      <c r="M46" s="39">
        <v>0</v>
      </c>
      <c r="N46" s="39">
        <v>0</v>
      </c>
      <c r="O46" s="39">
        <v>0</v>
      </c>
      <c r="P46" s="39">
        <v>9</v>
      </c>
      <c r="Q46" s="39">
        <v>8</v>
      </c>
      <c r="R46" s="39">
        <v>1</v>
      </c>
      <c r="S46" s="39">
        <v>0</v>
      </c>
      <c r="T46" s="39">
        <v>0</v>
      </c>
      <c r="U46" s="39">
        <v>6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648</v>
      </c>
      <c r="F52" s="39">
        <v>645</v>
      </c>
      <c r="G52" s="39">
        <v>433</v>
      </c>
      <c r="H52" s="39">
        <v>120</v>
      </c>
      <c r="I52" s="39">
        <v>40</v>
      </c>
      <c r="J52" s="39">
        <v>100</v>
      </c>
      <c r="K52" s="39">
        <v>197</v>
      </c>
      <c r="L52" s="39">
        <v>28</v>
      </c>
      <c r="M52" s="39">
        <v>669</v>
      </c>
      <c r="N52" s="39">
        <v>660</v>
      </c>
      <c r="O52" s="39">
        <v>0</v>
      </c>
      <c r="P52" s="39">
        <v>920</v>
      </c>
      <c r="Q52" s="39">
        <v>620</v>
      </c>
      <c r="R52" s="39">
        <v>351</v>
      </c>
      <c r="S52" s="39">
        <v>52</v>
      </c>
      <c r="T52" s="39">
        <v>145</v>
      </c>
      <c r="U52" s="39">
        <v>340</v>
      </c>
      <c r="V52" s="39">
        <v>97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25</v>
      </c>
      <c r="F54" s="39">
        <v>15</v>
      </c>
      <c r="G54" s="39">
        <v>15</v>
      </c>
      <c r="H54" s="39">
        <v>3</v>
      </c>
      <c r="I54" s="39">
        <v>0</v>
      </c>
      <c r="J54" s="39">
        <v>0</v>
      </c>
      <c r="K54" s="39">
        <v>4</v>
      </c>
      <c r="L54" s="39">
        <v>0</v>
      </c>
      <c r="M54" s="39">
        <v>9</v>
      </c>
      <c r="N54" s="39">
        <v>2</v>
      </c>
      <c r="O54" s="39">
        <v>2</v>
      </c>
      <c r="P54" s="39">
        <v>101</v>
      </c>
      <c r="Q54" s="39">
        <v>88</v>
      </c>
      <c r="R54" s="39">
        <v>22</v>
      </c>
      <c r="S54" s="39">
        <v>0</v>
      </c>
      <c r="T54" s="39">
        <v>0</v>
      </c>
      <c r="U54" s="39">
        <v>31</v>
      </c>
      <c r="V54" s="39">
        <v>0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1206</v>
      </c>
      <c r="F55" s="39">
        <v>944</v>
      </c>
      <c r="G55" s="39">
        <v>841</v>
      </c>
      <c r="H55" s="39">
        <v>57</v>
      </c>
      <c r="I55" s="39">
        <v>0</v>
      </c>
      <c r="J55" s="39">
        <v>0</v>
      </c>
      <c r="K55" s="39">
        <v>134</v>
      </c>
      <c r="L55" s="39">
        <v>12</v>
      </c>
      <c r="M55" s="39">
        <v>1176</v>
      </c>
      <c r="N55" s="39">
        <v>113</v>
      </c>
      <c r="O55" s="39">
        <v>53</v>
      </c>
      <c r="P55" s="39">
        <v>11582</v>
      </c>
      <c r="Q55" s="39">
        <v>9793</v>
      </c>
      <c r="R55" s="39">
        <v>2937</v>
      </c>
      <c r="S55" s="39">
        <v>0</v>
      </c>
      <c r="T55" s="39">
        <v>0</v>
      </c>
      <c r="U55" s="39">
        <v>963</v>
      </c>
      <c r="V55" s="39">
        <v>3528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688</v>
      </c>
      <c r="F57" s="39">
        <v>626</v>
      </c>
      <c r="G57" s="39">
        <v>542</v>
      </c>
      <c r="H57" s="39">
        <v>41</v>
      </c>
      <c r="I57" s="39">
        <v>0</v>
      </c>
      <c r="J57" s="39">
        <v>0</v>
      </c>
      <c r="K57" s="39">
        <v>38</v>
      </c>
      <c r="L57" s="39">
        <v>10</v>
      </c>
      <c r="M57" s="39">
        <v>686</v>
      </c>
      <c r="N57" s="39">
        <v>101</v>
      </c>
      <c r="O57" s="39">
        <v>19</v>
      </c>
      <c r="P57" s="39">
        <v>8801</v>
      </c>
      <c r="Q57" s="39">
        <v>7291</v>
      </c>
      <c r="R57" s="39">
        <v>2801</v>
      </c>
      <c r="S57" s="39">
        <v>0</v>
      </c>
      <c r="T57" s="39">
        <v>0</v>
      </c>
      <c r="U57" s="39">
        <v>362</v>
      </c>
      <c r="V57" s="39">
        <v>3504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488</v>
      </c>
      <c r="F58" s="39">
        <v>288</v>
      </c>
      <c r="G58" s="39">
        <v>270</v>
      </c>
      <c r="H58" s="39">
        <v>15</v>
      </c>
      <c r="I58" s="39">
        <v>0</v>
      </c>
      <c r="J58" s="39">
        <v>0</v>
      </c>
      <c r="K58" s="39">
        <v>96</v>
      </c>
      <c r="L58" s="39">
        <v>2</v>
      </c>
      <c r="M58" s="39">
        <v>477</v>
      </c>
      <c r="N58" s="39">
        <v>10</v>
      </c>
      <c r="O58" s="39">
        <v>32</v>
      </c>
      <c r="P58" s="39">
        <v>2270</v>
      </c>
      <c r="Q58" s="39">
        <v>2004</v>
      </c>
      <c r="R58" s="39">
        <v>104</v>
      </c>
      <c r="S58" s="39">
        <v>0</v>
      </c>
      <c r="T58" s="39">
        <v>0</v>
      </c>
      <c r="U58" s="39">
        <v>561</v>
      </c>
      <c r="V58" s="39">
        <v>22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6</v>
      </c>
      <c r="F59" s="39">
        <v>6</v>
      </c>
      <c r="G59" s="39">
        <v>6</v>
      </c>
      <c r="H59" s="39">
        <v>1</v>
      </c>
      <c r="I59" s="39">
        <v>0</v>
      </c>
      <c r="J59" s="39">
        <v>0</v>
      </c>
      <c r="K59" s="39">
        <v>0</v>
      </c>
      <c r="L59" s="39">
        <v>0</v>
      </c>
      <c r="M59" s="39">
        <v>14</v>
      </c>
      <c r="N59" s="39">
        <v>1</v>
      </c>
      <c r="O59" s="39">
        <v>0</v>
      </c>
      <c r="P59" s="39">
        <v>60</v>
      </c>
      <c r="Q59" s="39">
        <v>52</v>
      </c>
      <c r="R59" s="39">
        <v>13</v>
      </c>
      <c r="S59" s="39">
        <v>0</v>
      </c>
      <c r="T59" s="39">
        <v>0</v>
      </c>
      <c r="U59" s="39">
        <v>2</v>
      </c>
      <c r="V59" s="39">
        <v>1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126</v>
      </c>
      <c r="F60" s="39">
        <v>126</v>
      </c>
      <c r="G60" s="39">
        <v>118</v>
      </c>
      <c r="H60" s="39">
        <v>3</v>
      </c>
      <c r="I60" s="39">
        <v>0</v>
      </c>
      <c r="J60" s="39">
        <v>0</v>
      </c>
      <c r="K60" s="39">
        <v>19</v>
      </c>
      <c r="L60" s="39">
        <v>0</v>
      </c>
      <c r="M60" s="39">
        <v>38</v>
      </c>
      <c r="N60" s="39">
        <v>0</v>
      </c>
      <c r="O60" s="39">
        <v>8</v>
      </c>
      <c r="P60" s="39">
        <v>1053</v>
      </c>
      <c r="Q60" s="39">
        <v>896</v>
      </c>
      <c r="R60" s="39">
        <v>18</v>
      </c>
      <c r="S60" s="39">
        <v>0</v>
      </c>
      <c r="T60" s="39">
        <v>0</v>
      </c>
      <c r="U60" s="39">
        <v>79</v>
      </c>
      <c r="V60" s="39">
        <v>16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337</v>
      </c>
      <c r="F62" s="39">
        <v>150</v>
      </c>
      <c r="G62" s="39">
        <v>140</v>
      </c>
      <c r="H62" s="39">
        <v>11</v>
      </c>
      <c r="I62" s="39">
        <v>0</v>
      </c>
      <c r="J62" s="39">
        <v>0</v>
      </c>
      <c r="K62" s="39">
        <v>74</v>
      </c>
      <c r="L62" s="39">
        <v>2</v>
      </c>
      <c r="M62" s="39">
        <v>405</v>
      </c>
      <c r="N62" s="39">
        <v>5</v>
      </c>
      <c r="O62" s="39">
        <v>21</v>
      </c>
      <c r="P62" s="39">
        <v>1090</v>
      </c>
      <c r="Q62" s="39">
        <v>996</v>
      </c>
      <c r="R62" s="39">
        <v>68</v>
      </c>
      <c r="S62" s="39">
        <v>0</v>
      </c>
      <c r="T62" s="39">
        <v>0</v>
      </c>
      <c r="U62" s="39">
        <v>446</v>
      </c>
      <c r="V62" s="39">
        <v>5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16</v>
      </c>
      <c r="F63" s="39">
        <v>3</v>
      </c>
      <c r="G63" s="39">
        <v>3</v>
      </c>
      <c r="H63" s="39">
        <v>0</v>
      </c>
      <c r="I63" s="39">
        <v>0</v>
      </c>
      <c r="J63" s="39">
        <v>0</v>
      </c>
      <c r="K63" s="39">
        <v>3</v>
      </c>
      <c r="L63" s="39">
        <v>0</v>
      </c>
      <c r="M63" s="39">
        <v>17</v>
      </c>
      <c r="N63" s="39">
        <v>4</v>
      </c>
      <c r="O63" s="39">
        <v>0</v>
      </c>
      <c r="P63" s="39">
        <v>55</v>
      </c>
      <c r="Q63" s="39">
        <v>48</v>
      </c>
      <c r="R63" s="39">
        <v>4</v>
      </c>
      <c r="S63" s="39">
        <v>0</v>
      </c>
      <c r="T63" s="39">
        <v>0</v>
      </c>
      <c r="U63" s="39">
        <v>32</v>
      </c>
      <c r="V63" s="39">
        <v>0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1</v>
      </c>
      <c r="Q68" s="39">
        <v>1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1</v>
      </c>
      <c r="F70" s="39">
        <v>1</v>
      </c>
      <c r="G70" s="39">
        <v>1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1</v>
      </c>
      <c r="N70" s="39">
        <v>1</v>
      </c>
      <c r="O70" s="39">
        <v>0</v>
      </c>
      <c r="P70" s="39">
        <v>150</v>
      </c>
      <c r="Q70" s="39">
        <v>147</v>
      </c>
      <c r="R70" s="39">
        <v>14</v>
      </c>
      <c r="S70" s="39">
        <v>0</v>
      </c>
      <c r="T70" s="39">
        <v>0</v>
      </c>
      <c r="U70" s="39">
        <v>9</v>
      </c>
      <c r="V70" s="39">
        <v>0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20</v>
      </c>
      <c r="Q71" s="39">
        <v>19</v>
      </c>
      <c r="R71" s="39">
        <v>6</v>
      </c>
      <c r="S71" s="39">
        <v>0</v>
      </c>
      <c r="T71" s="39">
        <v>0</v>
      </c>
      <c r="U71" s="39">
        <v>2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1</v>
      </c>
      <c r="Q72" s="39">
        <v>1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4</v>
      </c>
      <c r="F76" s="39">
        <v>4</v>
      </c>
      <c r="G76" s="39">
        <v>4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4</v>
      </c>
      <c r="N76" s="39">
        <v>0</v>
      </c>
      <c r="O76" s="39">
        <v>2</v>
      </c>
      <c r="P76" s="39">
        <v>161</v>
      </c>
      <c r="Q76" s="39">
        <v>159</v>
      </c>
      <c r="R76" s="39">
        <v>2</v>
      </c>
      <c r="S76" s="39">
        <v>0</v>
      </c>
      <c r="T76" s="39">
        <v>0</v>
      </c>
      <c r="U76" s="39">
        <v>7</v>
      </c>
      <c r="V76" s="39">
        <v>0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2</v>
      </c>
      <c r="Q77" s="39">
        <v>2</v>
      </c>
      <c r="R77" s="39">
        <v>1</v>
      </c>
      <c r="S77" s="39">
        <v>0</v>
      </c>
      <c r="T77" s="39">
        <v>0</v>
      </c>
      <c r="U77" s="39">
        <v>0</v>
      </c>
      <c r="V77" s="39">
        <v>0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2</v>
      </c>
      <c r="N78" s="39">
        <v>0</v>
      </c>
      <c r="O78" s="39">
        <v>1</v>
      </c>
      <c r="P78" s="39">
        <v>147</v>
      </c>
      <c r="Q78" s="39">
        <v>145</v>
      </c>
      <c r="R78" s="39">
        <v>1</v>
      </c>
      <c r="S78" s="39">
        <v>0</v>
      </c>
      <c r="T78" s="39">
        <v>0</v>
      </c>
      <c r="U78" s="39">
        <v>6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25</v>
      </c>
      <c r="F87" s="39">
        <v>25</v>
      </c>
      <c r="G87" s="39">
        <v>24</v>
      </c>
      <c r="H87" s="39">
        <v>1</v>
      </c>
      <c r="I87" s="39">
        <v>0</v>
      </c>
      <c r="J87" s="39">
        <v>0</v>
      </c>
      <c r="K87" s="39">
        <v>0</v>
      </c>
      <c r="L87" s="39">
        <v>0</v>
      </c>
      <c r="M87" s="39">
        <v>8</v>
      </c>
      <c r="N87" s="39">
        <v>1</v>
      </c>
      <c r="O87" s="39">
        <v>0</v>
      </c>
      <c r="P87" s="39">
        <v>199</v>
      </c>
      <c r="Q87" s="39">
        <v>191</v>
      </c>
      <c r="R87" s="39">
        <v>16</v>
      </c>
      <c r="S87" s="39">
        <v>0</v>
      </c>
      <c r="T87" s="39">
        <v>0</v>
      </c>
      <c r="U87" s="39">
        <v>24</v>
      </c>
      <c r="V87" s="39">
        <v>2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2</v>
      </c>
      <c r="F88" s="39">
        <v>2</v>
      </c>
      <c r="G88" s="39">
        <v>2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5</v>
      </c>
      <c r="Q88" s="39">
        <v>2</v>
      </c>
      <c r="R88" s="39">
        <v>1</v>
      </c>
      <c r="S88" s="39">
        <v>0</v>
      </c>
      <c r="T88" s="39">
        <v>0</v>
      </c>
      <c r="U88" s="39">
        <v>0</v>
      </c>
      <c r="V88" s="39">
        <v>1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2</v>
      </c>
      <c r="F90" s="39">
        <v>2</v>
      </c>
      <c r="G90" s="39">
        <v>2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5</v>
      </c>
      <c r="Q90" s="39">
        <v>2</v>
      </c>
      <c r="R90" s="39">
        <v>1</v>
      </c>
      <c r="S90" s="39">
        <v>0</v>
      </c>
      <c r="T90" s="39">
        <v>0</v>
      </c>
      <c r="U90" s="39">
        <v>0</v>
      </c>
      <c r="V90" s="39">
        <v>1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1</v>
      </c>
      <c r="N120" s="39">
        <v>0</v>
      </c>
      <c r="O120" s="39">
        <v>1</v>
      </c>
      <c r="P120" s="39">
        <v>55</v>
      </c>
      <c r="Q120" s="39">
        <v>40</v>
      </c>
      <c r="R120" s="39">
        <v>34</v>
      </c>
      <c r="S120" s="39">
        <v>0</v>
      </c>
      <c r="T120" s="39">
        <v>0</v>
      </c>
      <c r="U120" s="39">
        <v>1</v>
      </c>
      <c r="V120" s="39">
        <v>35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1</v>
      </c>
      <c r="N122" s="39">
        <v>0</v>
      </c>
      <c r="O122" s="39">
        <v>1</v>
      </c>
      <c r="P122" s="39">
        <v>55</v>
      </c>
      <c r="Q122" s="39">
        <v>40</v>
      </c>
      <c r="R122" s="39">
        <v>34</v>
      </c>
      <c r="S122" s="39">
        <v>0</v>
      </c>
      <c r="T122" s="39">
        <v>0</v>
      </c>
      <c r="U122" s="39">
        <v>1</v>
      </c>
      <c r="V122" s="39">
        <v>35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2340</v>
      </c>
      <c r="F152" s="38">
        <v>1645</v>
      </c>
      <c r="G152" s="38">
        <v>1018</v>
      </c>
      <c r="H152" s="38">
        <v>702</v>
      </c>
      <c r="I152" s="38">
        <v>2</v>
      </c>
      <c r="J152" s="38">
        <v>14</v>
      </c>
      <c r="K152" s="38">
        <v>319</v>
      </c>
      <c r="L152" s="38">
        <v>240</v>
      </c>
      <c r="M152" s="38">
        <v>2018</v>
      </c>
      <c r="N152" s="38">
        <v>13</v>
      </c>
      <c r="O152" s="38">
        <v>94</v>
      </c>
      <c r="P152" s="38">
        <v>15235</v>
      </c>
      <c r="Q152" s="38">
        <v>7491</v>
      </c>
      <c r="R152" s="38">
        <v>2020</v>
      </c>
      <c r="S152" s="38">
        <v>19</v>
      </c>
      <c r="T152" s="38">
        <v>45</v>
      </c>
      <c r="U152" s="38">
        <v>3006</v>
      </c>
      <c r="V152" s="38">
        <v>4694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1537</v>
      </c>
      <c r="F154" s="39">
        <v>1048</v>
      </c>
      <c r="G154" s="39">
        <v>705</v>
      </c>
      <c r="H154" s="39">
        <v>504</v>
      </c>
      <c r="I154" s="39">
        <v>0</v>
      </c>
      <c r="J154" s="39">
        <v>2</v>
      </c>
      <c r="K154" s="39">
        <v>206</v>
      </c>
      <c r="L154" s="39">
        <v>174</v>
      </c>
      <c r="M154" s="39">
        <v>1458</v>
      </c>
      <c r="N154" s="39">
        <v>5</v>
      </c>
      <c r="O154" s="39">
        <v>86</v>
      </c>
      <c r="P154" s="39">
        <v>10307</v>
      </c>
      <c r="Q154" s="39">
        <v>5183</v>
      </c>
      <c r="R154" s="39">
        <v>1448</v>
      </c>
      <c r="S154" s="39">
        <v>7</v>
      </c>
      <c r="T154" s="39">
        <v>14</v>
      </c>
      <c r="U154" s="39">
        <v>1668</v>
      </c>
      <c r="V154" s="39">
        <v>3643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387</v>
      </c>
      <c r="F155" s="39">
        <v>290</v>
      </c>
      <c r="G155" s="39">
        <v>169</v>
      </c>
      <c r="H155" s="39">
        <v>126</v>
      </c>
      <c r="I155" s="39">
        <v>2</v>
      </c>
      <c r="J155" s="39">
        <v>10</v>
      </c>
      <c r="K155" s="39">
        <v>72</v>
      </c>
      <c r="L155" s="39">
        <v>38</v>
      </c>
      <c r="M155" s="39">
        <v>348</v>
      </c>
      <c r="N155" s="39">
        <v>6</v>
      </c>
      <c r="O155" s="39">
        <v>3</v>
      </c>
      <c r="P155" s="39">
        <v>3025</v>
      </c>
      <c r="Q155" s="39">
        <v>1302</v>
      </c>
      <c r="R155" s="39">
        <v>334</v>
      </c>
      <c r="S155" s="39">
        <v>6</v>
      </c>
      <c r="T155" s="39">
        <v>16</v>
      </c>
      <c r="U155" s="39">
        <v>1049</v>
      </c>
      <c r="V155" s="39">
        <v>353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55</v>
      </c>
      <c r="F156" s="39">
        <v>39</v>
      </c>
      <c r="G156" s="39">
        <v>23</v>
      </c>
      <c r="H156" s="39">
        <v>12</v>
      </c>
      <c r="I156" s="39">
        <v>0</v>
      </c>
      <c r="J156" s="39">
        <v>0</v>
      </c>
      <c r="K156" s="39">
        <v>10</v>
      </c>
      <c r="L156" s="39">
        <v>3</v>
      </c>
      <c r="M156" s="39">
        <v>37</v>
      </c>
      <c r="N156" s="39">
        <v>0</v>
      </c>
      <c r="O156" s="39">
        <v>0</v>
      </c>
      <c r="P156" s="39">
        <v>430</v>
      </c>
      <c r="Q156" s="39">
        <v>161</v>
      </c>
      <c r="R156" s="39">
        <v>36</v>
      </c>
      <c r="S156" s="39">
        <v>0</v>
      </c>
      <c r="T156" s="39">
        <v>0</v>
      </c>
      <c r="U156" s="39">
        <v>62</v>
      </c>
      <c r="V156" s="39">
        <v>68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1531</v>
      </c>
      <c r="F157" s="38">
        <v>1172</v>
      </c>
      <c r="G157" s="38">
        <v>443</v>
      </c>
      <c r="H157" s="38">
        <v>315</v>
      </c>
      <c r="I157" s="38">
        <v>7</v>
      </c>
      <c r="J157" s="38">
        <v>28</v>
      </c>
      <c r="K157" s="38">
        <v>175</v>
      </c>
      <c r="L157" s="38">
        <v>135</v>
      </c>
      <c r="M157" s="38">
        <v>890</v>
      </c>
      <c r="N157" s="38">
        <v>122</v>
      </c>
      <c r="O157" s="38">
        <v>30</v>
      </c>
      <c r="P157" s="38">
        <v>3700</v>
      </c>
      <c r="Q157" s="38">
        <v>1323</v>
      </c>
      <c r="R157" s="38">
        <v>514</v>
      </c>
      <c r="S157" s="38">
        <v>17</v>
      </c>
      <c r="T157" s="38">
        <v>58</v>
      </c>
      <c r="U157" s="38">
        <v>528</v>
      </c>
      <c r="V157" s="38">
        <v>1605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11</v>
      </c>
      <c r="F159" s="39">
        <v>9</v>
      </c>
      <c r="G159" s="39">
        <v>5</v>
      </c>
      <c r="H159" s="39">
        <v>2</v>
      </c>
      <c r="I159" s="39">
        <v>0</v>
      </c>
      <c r="J159" s="39">
        <v>0</v>
      </c>
      <c r="K159" s="39">
        <v>2</v>
      </c>
      <c r="L159" s="39">
        <v>0</v>
      </c>
      <c r="M159" s="39">
        <v>4</v>
      </c>
      <c r="N159" s="39">
        <v>0</v>
      </c>
      <c r="O159" s="39">
        <v>0</v>
      </c>
      <c r="P159" s="39">
        <v>182</v>
      </c>
      <c r="Q159" s="39">
        <v>69</v>
      </c>
      <c r="R159" s="39">
        <v>2</v>
      </c>
      <c r="S159" s="39">
        <v>0</v>
      </c>
      <c r="T159" s="39">
        <v>0</v>
      </c>
      <c r="U159" s="39">
        <v>11</v>
      </c>
      <c r="V159" s="39">
        <v>48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74</v>
      </c>
      <c r="F160" s="39">
        <v>53</v>
      </c>
      <c r="G160" s="39">
        <v>31</v>
      </c>
      <c r="H160" s="39">
        <v>20</v>
      </c>
      <c r="I160" s="39">
        <v>0</v>
      </c>
      <c r="J160" s="39">
        <v>0</v>
      </c>
      <c r="K160" s="39">
        <v>12</v>
      </c>
      <c r="L160" s="39">
        <v>11</v>
      </c>
      <c r="M160" s="39">
        <v>62</v>
      </c>
      <c r="N160" s="39">
        <v>1</v>
      </c>
      <c r="O160" s="39">
        <v>3</v>
      </c>
      <c r="P160" s="39">
        <v>536</v>
      </c>
      <c r="Q160" s="39">
        <v>224</v>
      </c>
      <c r="R160" s="39">
        <v>23</v>
      </c>
      <c r="S160" s="39">
        <v>0</v>
      </c>
      <c r="T160" s="39">
        <v>0</v>
      </c>
      <c r="U160" s="39">
        <v>68</v>
      </c>
      <c r="V160" s="39">
        <v>210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332</v>
      </c>
      <c r="F161" s="39">
        <v>237</v>
      </c>
      <c r="G161" s="39">
        <v>117</v>
      </c>
      <c r="H161" s="39">
        <v>82</v>
      </c>
      <c r="I161" s="39">
        <v>7</v>
      </c>
      <c r="J161" s="39">
        <v>12</v>
      </c>
      <c r="K161" s="39">
        <v>46</v>
      </c>
      <c r="L161" s="39">
        <v>23</v>
      </c>
      <c r="M161" s="39">
        <v>214</v>
      </c>
      <c r="N161" s="39">
        <v>90</v>
      </c>
      <c r="O161" s="39">
        <v>0</v>
      </c>
      <c r="P161" s="39">
        <v>947</v>
      </c>
      <c r="Q161" s="39">
        <v>275</v>
      </c>
      <c r="R161" s="39">
        <v>103</v>
      </c>
      <c r="S161" s="39">
        <v>15</v>
      </c>
      <c r="T161" s="39">
        <v>49</v>
      </c>
      <c r="U161" s="39">
        <v>102</v>
      </c>
      <c r="V161" s="39">
        <v>303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261</v>
      </c>
      <c r="F162" s="39">
        <v>157</v>
      </c>
      <c r="G162" s="39">
        <v>64</v>
      </c>
      <c r="H162" s="39">
        <v>42</v>
      </c>
      <c r="I162" s="39">
        <v>0</v>
      </c>
      <c r="J162" s="39">
        <v>0</v>
      </c>
      <c r="K162" s="39">
        <v>35</v>
      </c>
      <c r="L162" s="39">
        <v>28</v>
      </c>
      <c r="M162" s="39">
        <v>133</v>
      </c>
      <c r="N162" s="39">
        <v>0</v>
      </c>
      <c r="O162" s="39">
        <v>16</v>
      </c>
      <c r="P162" s="39">
        <v>1246</v>
      </c>
      <c r="Q162" s="39">
        <v>342</v>
      </c>
      <c r="R162" s="39">
        <v>238</v>
      </c>
      <c r="S162" s="39">
        <v>0</v>
      </c>
      <c r="T162" s="39">
        <v>1</v>
      </c>
      <c r="U162" s="39">
        <v>116</v>
      </c>
      <c r="V162" s="39">
        <v>483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5600</v>
      </c>
      <c r="F163" s="38">
        <v>4619</v>
      </c>
      <c r="G163" s="38">
        <v>1325</v>
      </c>
      <c r="H163" s="38">
        <v>600</v>
      </c>
      <c r="I163" s="38">
        <v>35</v>
      </c>
      <c r="J163" s="38">
        <v>125</v>
      </c>
      <c r="K163" s="38">
        <v>829</v>
      </c>
      <c r="L163" s="38">
        <v>502</v>
      </c>
      <c r="M163" s="38">
        <v>2358</v>
      </c>
      <c r="N163" s="38">
        <v>1017</v>
      </c>
      <c r="O163" s="38">
        <v>65</v>
      </c>
      <c r="P163" s="38">
        <v>10018</v>
      </c>
      <c r="Q163" s="38">
        <v>4090</v>
      </c>
      <c r="R163" s="38">
        <v>1034</v>
      </c>
      <c r="S163" s="38">
        <v>814</v>
      </c>
      <c r="T163" s="38">
        <v>1077</v>
      </c>
      <c r="U163" s="38">
        <v>1867</v>
      </c>
      <c r="V163" s="38">
        <v>2352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120</v>
      </c>
      <c r="F165" s="39">
        <v>102</v>
      </c>
      <c r="G165" s="39">
        <v>38</v>
      </c>
      <c r="H165" s="39">
        <v>19</v>
      </c>
      <c r="I165" s="39">
        <v>4</v>
      </c>
      <c r="J165" s="39">
        <v>19</v>
      </c>
      <c r="K165" s="39">
        <v>17</v>
      </c>
      <c r="L165" s="39">
        <v>7</v>
      </c>
      <c r="M165" s="39">
        <v>74</v>
      </c>
      <c r="N165" s="39">
        <v>8</v>
      </c>
      <c r="O165" s="39">
        <v>4</v>
      </c>
      <c r="P165" s="39">
        <v>364</v>
      </c>
      <c r="Q165" s="39">
        <v>190</v>
      </c>
      <c r="R165" s="39">
        <v>27</v>
      </c>
      <c r="S165" s="39">
        <v>24</v>
      </c>
      <c r="T165" s="39">
        <v>54</v>
      </c>
      <c r="U165" s="39">
        <v>108</v>
      </c>
      <c r="V165" s="39">
        <v>56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2124</v>
      </c>
      <c r="F166" s="39">
        <v>1747</v>
      </c>
      <c r="G166" s="39">
        <v>674</v>
      </c>
      <c r="H166" s="39">
        <v>280</v>
      </c>
      <c r="I166" s="39">
        <v>5</v>
      </c>
      <c r="J166" s="39">
        <v>19</v>
      </c>
      <c r="K166" s="39">
        <v>270</v>
      </c>
      <c r="L166" s="39">
        <v>166</v>
      </c>
      <c r="M166" s="39">
        <v>1181</v>
      </c>
      <c r="N166" s="39">
        <v>184</v>
      </c>
      <c r="O166" s="39">
        <v>30</v>
      </c>
      <c r="P166" s="39">
        <v>2652</v>
      </c>
      <c r="Q166" s="39">
        <v>1133</v>
      </c>
      <c r="R166" s="39">
        <v>286</v>
      </c>
      <c r="S166" s="39">
        <v>26</v>
      </c>
      <c r="T166" s="39">
        <v>66</v>
      </c>
      <c r="U166" s="39">
        <v>599</v>
      </c>
      <c r="V166" s="39">
        <v>490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230</v>
      </c>
      <c r="F168" s="39">
        <v>208</v>
      </c>
      <c r="G168" s="39">
        <v>26</v>
      </c>
      <c r="H168" s="39">
        <v>14</v>
      </c>
      <c r="I168" s="39">
        <v>0</v>
      </c>
      <c r="J168" s="39">
        <v>0</v>
      </c>
      <c r="K168" s="39">
        <v>15</v>
      </c>
      <c r="L168" s="39">
        <v>14</v>
      </c>
      <c r="M168" s="39">
        <v>96</v>
      </c>
      <c r="N168" s="39">
        <v>44</v>
      </c>
      <c r="O168" s="39">
        <v>0</v>
      </c>
      <c r="P168" s="39">
        <v>312</v>
      </c>
      <c r="Q168" s="39">
        <v>161</v>
      </c>
      <c r="R168" s="39">
        <v>29</v>
      </c>
      <c r="S168" s="39">
        <v>2</v>
      </c>
      <c r="T168" s="39">
        <v>3</v>
      </c>
      <c r="U168" s="39">
        <v>103</v>
      </c>
      <c r="V168" s="21">
        <v>63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284</v>
      </c>
      <c r="F169" s="39">
        <v>215</v>
      </c>
      <c r="G169" s="39">
        <v>95</v>
      </c>
      <c r="H169" s="39">
        <v>45</v>
      </c>
      <c r="I169" s="39">
        <v>2</v>
      </c>
      <c r="J169" s="39">
        <v>10</v>
      </c>
      <c r="K169" s="39">
        <v>35</v>
      </c>
      <c r="L169" s="39">
        <v>14</v>
      </c>
      <c r="M169" s="39">
        <v>126</v>
      </c>
      <c r="N169" s="39">
        <v>11</v>
      </c>
      <c r="O169" s="39">
        <v>10</v>
      </c>
      <c r="P169" s="39">
        <v>296</v>
      </c>
      <c r="Q169" s="39">
        <v>140</v>
      </c>
      <c r="R169" s="39">
        <v>17</v>
      </c>
      <c r="S169" s="39">
        <v>2</v>
      </c>
      <c r="T169" s="39">
        <v>14</v>
      </c>
      <c r="U169" s="39">
        <v>112</v>
      </c>
      <c r="V169" s="21">
        <v>46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1061</v>
      </c>
      <c r="F170" s="39">
        <v>766</v>
      </c>
      <c r="G170" s="39">
        <v>349</v>
      </c>
      <c r="H170" s="39">
        <v>217</v>
      </c>
      <c r="I170" s="39">
        <v>1</v>
      </c>
      <c r="J170" s="39">
        <v>6</v>
      </c>
      <c r="K170" s="39">
        <v>203</v>
      </c>
      <c r="L170" s="39">
        <v>128</v>
      </c>
      <c r="M170" s="39">
        <v>643</v>
      </c>
      <c r="N170" s="39">
        <v>111</v>
      </c>
      <c r="O170" s="39">
        <v>20</v>
      </c>
      <c r="P170" s="39">
        <v>1596</v>
      </c>
      <c r="Q170" s="39">
        <v>599</v>
      </c>
      <c r="R170" s="39">
        <v>216</v>
      </c>
      <c r="S170" s="39">
        <v>14</v>
      </c>
      <c r="T170" s="39">
        <v>41</v>
      </c>
      <c r="U170" s="39">
        <v>323</v>
      </c>
      <c r="V170" s="21">
        <v>297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622</v>
      </c>
      <c r="F171" s="38">
        <v>615</v>
      </c>
      <c r="G171" s="38">
        <v>227</v>
      </c>
      <c r="H171" s="38">
        <v>6</v>
      </c>
      <c r="I171" s="38">
        <v>9</v>
      </c>
      <c r="J171" s="38">
        <v>25</v>
      </c>
      <c r="K171" s="38">
        <v>32</v>
      </c>
      <c r="L171" s="38">
        <v>66</v>
      </c>
      <c r="M171" s="38">
        <v>35</v>
      </c>
      <c r="N171" s="38">
        <v>13</v>
      </c>
      <c r="O171" s="38">
        <v>1</v>
      </c>
      <c r="P171" s="38">
        <v>639</v>
      </c>
      <c r="Q171" s="38">
        <v>328</v>
      </c>
      <c r="R171" s="38">
        <v>64</v>
      </c>
      <c r="S171" s="38">
        <v>27</v>
      </c>
      <c r="T171" s="38">
        <v>73</v>
      </c>
      <c r="U171" s="38">
        <v>49</v>
      </c>
      <c r="V171" s="28">
        <v>109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119</v>
      </c>
      <c r="F172" s="39">
        <v>117</v>
      </c>
      <c r="G172" s="39">
        <v>13</v>
      </c>
      <c r="H172" s="39">
        <v>1</v>
      </c>
      <c r="I172" s="39">
        <v>8</v>
      </c>
      <c r="J172" s="39">
        <v>24</v>
      </c>
      <c r="K172" s="39">
        <v>4</v>
      </c>
      <c r="L172" s="39">
        <v>0</v>
      </c>
      <c r="M172" s="39">
        <v>10</v>
      </c>
      <c r="N172" s="39">
        <v>3</v>
      </c>
      <c r="O172" s="39">
        <v>1</v>
      </c>
      <c r="P172" s="39">
        <v>58</v>
      </c>
      <c r="Q172" s="39">
        <v>18</v>
      </c>
      <c r="R172" s="39">
        <v>7</v>
      </c>
      <c r="S172" s="39">
        <v>14</v>
      </c>
      <c r="T172" s="39">
        <v>31</v>
      </c>
      <c r="U172" s="39">
        <v>8</v>
      </c>
      <c r="V172" s="21">
        <v>4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580</v>
      </c>
      <c r="F173" s="38">
        <v>433</v>
      </c>
      <c r="G173" s="38">
        <v>247</v>
      </c>
      <c r="H173" s="38">
        <v>116</v>
      </c>
      <c r="I173" s="38">
        <v>0</v>
      </c>
      <c r="J173" s="38">
        <v>0</v>
      </c>
      <c r="K173" s="38">
        <v>60</v>
      </c>
      <c r="L173" s="38">
        <v>31</v>
      </c>
      <c r="M173" s="38">
        <v>360</v>
      </c>
      <c r="N173" s="38">
        <v>23</v>
      </c>
      <c r="O173" s="38">
        <v>5</v>
      </c>
      <c r="P173" s="38">
        <v>1894</v>
      </c>
      <c r="Q173" s="38">
        <v>1127</v>
      </c>
      <c r="R173" s="38">
        <v>211</v>
      </c>
      <c r="S173" s="38">
        <v>0</v>
      </c>
      <c r="T173" s="38">
        <v>0</v>
      </c>
      <c r="U173" s="38">
        <v>317</v>
      </c>
      <c r="V173" s="28">
        <v>334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517</v>
      </c>
      <c r="F174" s="39">
        <v>388</v>
      </c>
      <c r="G174" s="39">
        <v>226</v>
      </c>
      <c r="H174" s="39">
        <v>102</v>
      </c>
      <c r="I174" s="39">
        <v>0</v>
      </c>
      <c r="J174" s="39">
        <v>0</v>
      </c>
      <c r="K174" s="39">
        <v>45</v>
      </c>
      <c r="L174" s="39">
        <v>27</v>
      </c>
      <c r="M174" s="39">
        <v>302</v>
      </c>
      <c r="N174" s="39">
        <v>21</v>
      </c>
      <c r="O174" s="39">
        <v>5</v>
      </c>
      <c r="P174" s="39">
        <v>1365</v>
      </c>
      <c r="Q174" s="39">
        <v>850</v>
      </c>
      <c r="R174" s="39">
        <v>139</v>
      </c>
      <c r="S174" s="39">
        <v>0</v>
      </c>
      <c r="T174" s="39">
        <v>0</v>
      </c>
      <c r="U174" s="39">
        <v>260</v>
      </c>
      <c r="V174" s="21">
        <v>237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1869</v>
      </c>
      <c r="F175" s="38">
        <v>1144</v>
      </c>
      <c r="G175" s="38">
        <v>772</v>
      </c>
      <c r="H175" s="38">
        <v>559</v>
      </c>
      <c r="I175" s="38">
        <v>93</v>
      </c>
      <c r="J175" s="38">
        <v>150</v>
      </c>
      <c r="K175" s="38">
        <v>246</v>
      </c>
      <c r="L175" s="38">
        <v>155</v>
      </c>
      <c r="M175" s="38">
        <v>1711</v>
      </c>
      <c r="N175" s="38">
        <v>77</v>
      </c>
      <c r="O175" s="38">
        <v>51</v>
      </c>
      <c r="P175" s="38">
        <v>10737</v>
      </c>
      <c r="Q175" s="38">
        <v>6419</v>
      </c>
      <c r="R175" s="38">
        <v>3497</v>
      </c>
      <c r="S175" s="38">
        <v>746</v>
      </c>
      <c r="T175" s="38">
        <v>1175</v>
      </c>
      <c r="U175" s="38">
        <v>3247</v>
      </c>
      <c r="V175" s="28">
        <v>1357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1435</v>
      </c>
      <c r="F177" s="39">
        <v>869</v>
      </c>
      <c r="G177" s="39">
        <v>590</v>
      </c>
      <c r="H177" s="39">
        <v>431</v>
      </c>
      <c r="I177" s="39">
        <v>74</v>
      </c>
      <c r="J177" s="39">
        <v>119</v>
      </c>
      <c r="K177" s="39">
        <v>183</v>
      </c>
      <c r="L177" s="39">
        <v>122</v>
      </c>
      <c r="M177" s="39">
        <v>1384</v>
      </c>
      <c r="N177" s="39">
        <v>74</v>
      </c>
      <c r="O177" s="39">
        <v>38</v>
      </c>
      <c r="P177" s="39">
        <v>8576</v>
      </c>
      <c r="Q177" s="39">
        <v>5163</v>
      </c>
      <c r="R177" s="39">
        <v>2890</v>
      </c>
      <c r="S177" s="39">
        <v>600</v>
      </c>
      <c r="T177" s="39">
        <v>953</v>
      </c>
      <c r="U177" s="39">
        <v>2551</v>
      </c>
      <c r="V177" s="39">
        <v>1032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403</v>
      </c>
      <c r="F178" s="39">
        <v>268</v>
      </c>
      <c r="G178" s="39">
        <v>166</v>
      </c>
      <c r="H178" s="39">
        <v>123</v>
      </c>
      <c r="I178" s="39">
        <v>17</v>
      </c>
      <c r="J178" s="39">
        <v>21</v>
      </c>
      <c r="K178" s="39">
        <v>62</v>
      </c>
      <c r="L178" s="39">
        <v>33</v>
      </c>
      <c r="M178" s="39">
        <v>323</v>
      </c>
      <c r="N178" s="39">
        <v>3</v>
      </c>
      <c r="O178" s="39">
        <v>12</v>
      </c>
      <c r="P178" s="39">
        <v>2018</v>
      </c>
      <c r="Q178" s="39">
        <v>1099</v>
      </c>
      <c r="R178" s="39">
        <v>605</v>
      </c>
      <c r="S178" s="39">
        <v>115</v>
      </c>
      <c r="T178" s="39">
        <v>194</v>
      </c>
      <c r="U178" s="39">
        <v>636</v>
      </c>
      <c r="V178" s="39">
        <v>270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765</v>
      </c>
      <c r="F179" s="38">
        <v>639</v>
      </c>
      <c r="G179" s="38">
        <v>421</v>
      </c>
      <c r="H179" s="38">
        <v>122</v>
      </c>
      <c r="I179" s="38">
        <v>482</v>
      </c>
      <c r="J179" s="38">
        <v>621</v>
      </c>
      <c r="K179" s="38">
        <v>9</v>
      </c>
      <c r="L179" s="38">
        <v>0</v>
      </c>
      <c r="M179" s="38">
        <v>781</v>
      </c>
      <c r="N179" s="38">
        <v>497</v>
      </c>
      <c r="O179" s="38">
        <v>1</v>
      </c>
      <c r="P179" s="38">
        <v>4487</v>
      </c>
      <c r="Q179" s="38">
        <v>3217</v>
      </c>
      <c r="R179" s="38">
        <v>620</v>
      </c>
      <c r="S179" s="38">
        <v>3617</v>
      </c>
      <c r="T179" s="38">
        <v>4286</v>
      </c>
      <c r="U179" s="38">
        <v>113</v>
      </c>
      <c r="V179" s="38">
        <v>10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103</v>
      </c>
      <c r="F181" s="39">
        <v>101</v>
      </c>
      <c r="G181" s="39">
        <v>40</v>
      </c>
      <c r="H181" s="39">
        <v>7</v>
      </c>
      <c r="I181" s="39">
        <v>64</v>
      </c>
      <c r="J181" s="39">
        <v>94</v>
      </c>
      <c r="K181" s="39">
        <v>0</v>
      </c>
      <c r="L181" s="39">
        <v>0</v>
      </c>
      <c r="M181" s="39">
        <v>148</v>
      </c>
      <c r="N181" s="39">
        <v>101</v>
      </c>
      <c r="O181" s="39">
        <v>0</v>
      </c>
      <c r="P181" s="39">
        <v>1034</v>
      </c>
      <c r="Q181" s="39">
        <v>579</v>
      </c>
      <c r="R181" s="39">
        <v>46</v>
      </c>
      <c r="S181" s="39">
        <v>354</v>
      </c>
      <c r="T181" s="39">
        <v>372</v>
      </c>
      <c r="U181" s="39">
        <v>21</v>
      </c>
      <c r="V181" s="39">
        <v>4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8</v>
      </c>
      <c r="F182" s="39">
        <v>7</v>
      </c>
      <c r="G182" s="39">
        <v>6</v>
      </c>
      <c r="H182" s="39">
        <v>1</v>
      </c>
      <c r="I182" s="39">
        <v>6</v>
      </c>
      <c r="J182" s="39">
        <v>7</v>
      </c>
      <c r="K182" s="39">
        <v>0</v>
      </c>
      <c r="L182" s="39">
        <v>0</v>
      </c>
      <c r="M182" s="39">
        <v>13</v>
      </c>
      <c r="N182" s="39">
        <v>7</v>
      </c>
      <c r="O182" s="39">
        <v>0</v>
      </c>
      <c r="P182" s="39">
        <v>89</v>
      </c>
      <c r="Q182" s="39">
        <v>65</v>
      </c>
      <c r="R182" s="39">
        <v>8</v>
      </c>
      <c r="S182" s="39">
        <v>15</v>
      </c>
      <c r="T182" s="39">
        <v>23</v>
      </c>
      <c r="U182" s="39">
        <v>0</v>
      </c>
      <c r="V182" s="39">
        <v>1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1</v>
      </c>
      <c r="N183" s="39">
        <v>0</v>
      </c>
      <c r="O183" s="39">
        <v>0</v>
      </c>
      <c r="P183" s="39">
        <v>9</v>
      </c>
      <c r="Q183" s="39">
        <v>9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563</v>
      </c>
      <c r="F184" s="39">
        <v>397</v>
      </c>
      <c r="G184" s="39">
        <v>277</v>
      </c>
      <c r="H184" s="39">
        <v>85</v>
      </c>
      <c r="I184" s="39">
        <v>297</v>
      </c>
      <c r="J184" s="39">
        <v>373</v>
      </c>
      <c r="K184" s="39">
        <v>8</v>
      </c>
      <c r="L184" s="39">
        <v>0</v>
      </c>
      <c r="M184" s="39">
        <v>299</v>
      </c>
      <c r="N184" s="39">
        <v>14</v>
      </c>
      <c r="O184" s="39">
        <v>0</v>
      </c>
      <c r="P184" s="39">
        <v>1735</v>
      </c>
      <c r="Q184" s="39">
        <v>1291</v>
      </c>
      <c r="R184" s="39">
        <v>170</v>
      </c>
      <c r="S184" s="39">
        <v>1397</v>
      </c>
      <c r="T184" s="39">
        <v>1663</v>
      </c>
      <c r="U184" s="39">
        <v>54</v>
      </c>
      <c r="V184" s="39">
        <v>1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435</v>
      </c>
      <c r="F186" s="39">
        <v>247</v>
      </c>
      <c r="G186" s="39">
        <v>183</v>
      </c>
      <c r="H186" s="39">
        <v>49</v>
      </c>
      <c r="I186" s="39">
        <v>203</v>
      </c>
      <c r="J186" s="39">
        <v>233</v>
      </c>
      <c r="K186" s="39">
        <v>7</v>
      </c>
      <c r="L186" s="39">
        <v>0</v>
      </c>
      <c r="M186" s="39">
        <v>190</v>
      </c>
      <c r="N186" s="39">
        <v>0</v>
      </c>
      <c r="O186" s="39">
        <v>0</v>
      </c>
      <c r="P186" s="39">
        <v>1462</v>
      </c>
      <c r="Q186" s="39">
        <v>1066</v>
      </c>
      <c r="R186" s="39">
        <v>83</v>
      </c>
      <c r="S186" s="39">
        <v>1224</v>
      </c>
      <c r="T186" s="39">
        <v>1419</v>
      </c>
      <c r="U186" s="39">
        <v>30</v>
      </c>
      <c r="V186" s="39">
        <v>1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81</v>
      </c>
      <c r="F187" s="39">
        <v>57</v>
      </c>
      <c r="G187" s="39">
        <v>45</v>
      </c>
      <c r="H187" s="39">
        <v>25</v>
      </c>
      <c r="I187" s="39">
        <v>13</v>
      </c>
      <c r="J187" s="39">
        <v>23</v>
      </c>
      <c r="K187" s="39">
        <v>0</v>
      </c>
      <c r="L187" s="39">
        <v>0</v>
      </c>
      <c r="M187" s="39">
        <v>75</v>
      </c>
      <c r="N187" s="39">
        <v>0</v>
      </c>
      <c r="O187" s="39">
        <v>0</v>
      </c>
      <c r="P187" s="39">
        <v>185</v>
      </c>
      <c r="Q187" s="39">
        <v>134</v>
      </c>
      <c r="R187" s="39">
        <v>43</v>
      </c>
      <c r="S187" s="39">
        <v>100</v>
      </c>
      <c r="T187" s="39">
        <v>166</v>
      </c>
      <c r="U187" s="39">
        <v>16</v>
      </c>
      <c r="V187" s="39">
        <v>0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4</v>
      </c>
      <c r="Q188" s="39">
        <v>1</v>
      </c>
      <c r="R188" s="39">
        <v>3</v>
      </c>
      <c r="S188" s="39">
        <v>0</v>
      </c>
      <c r="T188" s="39">
        <v>4</v>
      </c>
      <c r="U188" s="39">
        <v>0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4</v>
      </c>
      <c r="F189" s="39">
        <v>3</v>
      </c>
      <c r="G189" s="39">
        <v>2</v>
      </c>
      <c r="H189" s="39">
        <v>2</v>
      </c>
      <c r="I189" s="39">
        <v>2</v>
      </c>
      <c r="J189" s="39">
        <v>2</v>
      </c>
      <c r="K189" s="39">
        <v>0</v>
      </c>
      <c r="L189" s="39">
        <v>0</v>
      </c>
      <c r="M189" s="39">
        <v>6</v>
      </c>
      <c r="N189" s="39">
        <v>0</v>
      </c>
      <c r="O189" s="39">
        <v>0</v>
      </c>
      <c r="P189" s="39">
        <v>9</v>
      </c>
      <c r="Q189" s="39">
        <v>2</v>
      </c>
      <c r="R189" s="39">
        <v>1</v>
      </c>
      <c r="S189" s="39">
        <v>6</v>
      </c>
      <c r="T189" s="39">
        <v>9</v>
      </c>
      <c r="U189" s="39">
        <v>0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6</v>
      </c>
      <c r="F190" s="39">
        <v>1</v>
      </c>
      <c r="G190" s="39">
        <v>1</v>
      </c>
      <c r="H190" s="39">
        <v>1</v>
      </c>
      <c r="I190" s="39">
        <v>1</v>
      </c>
      <c r="J190" s="39">
        <v>1</v>
      </c>
      <c r="K190" s="39">
        <v>0</v>
      </c>
      <c r="L190" s="39">
        <v>0</v>
      </c>
      <c r="M190" s="39">
        <v>3</v>
      </c>
      <c r="N190" s="39">
        <v>0</v>
      </c>
      <c r="O190" s="39">
        <v>0</v>
      </c>
      <c r="P190" s="39">
        <v>21</v>
      </c>
      <c r="Q190" s="39">
        <v>14</v>
      </c>
      <c r="R190" s="39">
        <v>2</v>
      </c>
      <c r="S190" s="39">
        <v>19</v>
      </c>
      <c r="T190" s="39">
        <v>21</v>
      </c>
      <c r="U190" s="39">
        <v>0</v>
      </c>
      <c r="V190" s="39">
        <v>0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2</v>
      </c>
      <c r="F191" s="39">
        <v>1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3</v>
      </c>
      <c r="N191" s="39">
        <v>0</v>
      </c>
      <c r="O191" s="39">
        <v>0</v>
      </c>
      <c r="P191" s="39">
        <v>10</v>
      </c>
      <c r="Q191" s="39">
        <v>5</v>
      </c>
      <c r="R191" s="39">
        <v>0</v>
      </c>
      <c r="S191" s="39">
        <v>8</v>
      </c>
      <c r="T191" s="39">
        <v>10</v>
      </c>
      <c r="U191" s="39">
        <v>0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478</v>
      </c>
      <c r="F192" s="38">
        <v>424</v>
      </c>
      <c r="G192" s="38">
        <v>250</v>
      </c>
      <c r="H192" s="38">
        <v>86</v>
      </c>
      <c r="I192" s="38">
        <v>130</v>
      </c>
      <c r="J192" s="38">
        <v>174</v>
      </c>
      <c r="K192" s="38">
        <v>182</v>
      </c>
      <c r="L192" s="38">
        <v>0</v>
      </c>
      <c r="M192" s="38">
        <v>397</v>
      </c>
      <c r="N192" s="38">
        <v>128</v>
      </c>
      <c r="O192" s="38">
        <v>0</v>
      </c>
      <c r="P192" s="38">
        <v>1097</v>
      </c>
      <c r="Q192" s="38">
        <v>693</v>
      </c>
      <c r="R192" s="38">
        <v>193</v>
      </c>
      <c r="S192" s="38">
        <v>773</v>
      </c>
      <c r="T192" s="38">
        <v>986</v>
      </c>
      <c r="U192" s="38">
        <v>1</v>
      </c>
      <c r="V192" s="38">
        <v>2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206</v>
      </c>
      <c r="F194" s="39">
        <v>203</v>
      </c>
      <c r="G194" s="39">
        <v>111</v>
      </c>
      <c r="H194" s="39">
        <v>11</v>
      </c>
      <c r="I194" s="39">
        <v>65</v>
      </c>
      <c r="J194" s="39">
        <v>68</v>
      </c>
      <c r="K194" s="39">
        <v>73</v>
      </c>
      <c r="L194" s="39">
        <v>0</v>
      </c>
      <c r="M194" s="39">
        <v>101</v>
      </c>
      <c r="N194" s="39">
        <v>26</v>
      </c>
      <c r="O194" s="39">
        <v>0</v>
      </c>
      <c r="P194" s="39">
        <v>386</v>
      </c>
      <c r="Q194" s="39">
        <v>238</v>
      </c>
      <c r="R194" s="39">
        <v>30</v>
      </c>
      <c r="S194" s="39">
        <v>225</v>
      </c>
      <c r="T194" s="39">
        <v>284</v>
      </c>
      <c r="U194" s="39">
        <v>0</v>
      </c>
      <c r="V194" s="39">
        <v>1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15</v>
      </c>
      <c r="F195" s="39">
        <v>13</v>
      </c>
      <c r="G195" s="39">
        <v>9</v>
      </c>
      <c r="H195" s="39">
        <v>4</v>
      </c>
      <c r="I195" s="39">
        <v>10</v>
      </c>
      <c r="J195" s="39">
        <v>13</v>
      </c>
      <c r="K195" s="39">
        <v>0</v>
      </c>
      <c r="L195" s="39">
        <v>0</v>
      </c>
      <c r="M195" s="39">
        <v>17</v>
      </c>
      <c r="N195" s="39">
        <v>6</v>
      </c>
      <c r="O195" s="39">
        <v>0</v>
      </c>
      <c r="P195" s="39">
        <v>39</v>
      </c>
      <c r="Q195" s="39">
        <v>29</v>
      </c>
      <c r="R195" s="39">
        <v>12</v>
      </c>
      <c r="S195" s="39">
        <v>31</v>
      </c>
      <c r="T195" s="39">
        <v>39</v>
      </c>
      <c r="U195" s="39">
        <v>0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17</v>
      </c>
      <c r="F196" s="39">
        <v>17</v>
      </c>
      <c r="G196" s="39">
        <v>13</v>
      </c>
      <c r="H196" s="39">
        <v>1</v>
      </c>
      <c r="I196" s="39">
        <v>13</v>
      </c>
      <c r="J196" s="39">
        <v>13</v>
      </c>
      <c r="K196" s="39">
        <v>0</v>
      </c>
      <c r="L196" s="39">
        <v>0</v>
      </c>
      <c r="M196" s="39">
        <v>25</v>
      </c>
      <c r="N196" s="39">
        <v>10</v>
      </c>
      <c r="O196" s="39">
        <v>0</v>
      </c>
      <c r="P196" s="39">
        <v>82</v>
      </c>
      <c r="Q196" s="39">
        <v>65</v>
      </c>
      <c r="R196" s="39">
        <v>8</v>
      </c>
      <c r="S196" s="39">
        <v>57</v>
      </c>
      <c r="T196" s="39">
        <v>79</v>
      </c>
      <c r="U196" s="39">
        <v>0</v>
      </c>
      <c r="V196" s="39">
        <v>0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4</v>
      </c>
      <c r="F197" s="39">
        <v>4</v>
      </c>
      <c r="G197" s="39">
        <v>2</v>
      </c>
      <c r="H197" s="39">
        <v>1</v>
      </c>
      <c r="I197" s="39">
        <v>2</v>
      </c>
      <c r="J197" s="39">
        <v>4</v>
      </c>
      <c r="K197" s="39">
        <v>0</v>
      </c>
      <c r="L197" s="39">
        <v>0</v>
      </c>
      <c r="M197" s="39">
        <v>27</v>
      </c>
      <c r="N197" s="39">
        <v>19</v>
      </c>
      <c r="O197" s="39">
        <v>0</v>
      </c>
      <c r="P197" s="39">
        <v>60</v>
      </c>
      <c r="Q197" s="39">
        <v>21</v>
      </c>
      <c r="R197" s="39">
        <v>26</v>
      </c>
      <c r="S197" s="39">
        <v>51</v>
      </c>
      <c r="T197" s="39">
        <v>60</v>
      </c>
      <c r="U197" s="39">
        <v>0</v>
      </c>
      <c r="V197" s="39">
        <v>0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148</v>
      </c>
      <c r="F198" s="39">
        <v>110</v>
      </c>
      <c r="G198" s="39">
        <v>81</v>
      </c>
      <c r="H198" s="39">
        <v>64</v>
      </c>
      <c r="I198" s="39">
        <v>1</v>
      </c>
      <c r="J198" s="39">
        <v>1</v>
      </c>
      <c r="K198" s="39">
        <v>109</v>
      </c>
      <c r="L198" s="39">
        <v>0</v>
      </c>
      <c r="M198" s="39">
        <v>173</v>
      </c>
      <c r="N198" s="39">
        <v>3</v>
      </c>
      <c r="O198" s="39">
        <v>0</v>
      </c>
      <c r="P198" s="39">
        <v>129</v>
      </c>
      <c r="Q198" s="39">
        <v>67</v>
      </c>
      <c r="R198" s="39">
        <v>54</v>
      </c>
      <c r="S198" s="39">
        <v>112</v>
      </c>
      <c r="T198" s="39">
        <v>129</v>
      </c>
      <c r="U198" s="39">
        <v>0</v>
      </c>
      <c r="V198" s="39">
        <v>0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4</v>
      </c>
      <c r="F199" s="45">
        <v>4</v>
      </c>
      <c r="G199" s="45">
        <v>2</v>
      </c>
      <c r="H199" s="45">
        <v>0</v>
      </c>
      <c r="I199" s="45">
        <v>1</v>
      </c>
      <c r="J199" s="45">
        <v>3</v>
      </c>
      <c r="K199" s="45">
        <v>0</v>
      </c>
      <c r="L199" s="45">
        <v>0</v>
      </c>
      <c r="M199" s="45">
        <v>1</v>
      </c>
      <c r="N199" s="45">
        <v>0</v>
      </c>
      <c r="O199" s="45">
        <v>0</v>
      </c>
      <c r="P199" s="45">
        <v>4</v>
      </c>
      <c r="Q199" s="45">
        <v>0</v>
      </c>
      <c r="R199" s="45">
        <v>0</v>
      </c>
      <c r="S199" s="45">
        <v>1</v>
      </c>
      <c r="T199" s="45">
        <v>2</v>
      </c>
      <c r="U199" s="45">
        <v>0</v>
      </c>
      <c r="V199" s="45">
        <v>0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0" spans="1:43" x14ac:dyDescent="0.25">
      <c r="B200" s="163"/>
      <c r="C200" s="164"/>
      <c r="D200" s="165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</row>
    <row r="201" spans="1:43" x14ac:dyDescent="0.25">
      <c r="E201" s="150" t="str">
        <f>IF(E10=E12+E20+E152+E157+E163+E171+E173+E175+E179+E192+E199,"Вірно","Помилка")</f>
        <v>Вірно</v>
      </c>
      <c r="F201" s="150" t="str">
        <f>IF(F10=F12+F20+F152+F157+F163+F171+F173+F175+F179+F192+F199,"Вірно","Помилка")</f>
        <v>Вірно</v>
      </c>
      <c r="G201" s="150" t="str">
        <f t="shared" ref="G201:V201" si="267">IF(G10=G12+G20+G152+G157+G163+G171+G173+G175+G179+G192+G199,"Вірно","Помилка")</f>
        <v>Вірно</v>
      </c>
      <c r="H201" s="150" t="str">
        <f t="shared" si="267"/>
        <v>Вірно</v>
      </c>
      <c r="I201" s="150" t="str">
        <f t="shared" si="267"/>
        <v>Вірно</v>
      </c>
      <c r="J201" s="150" t="str">
        <f t="shared" si="267"/>
        <v>Вірно</v>
      </c>
      <c r="K201" s="150" t="str">
        <f t="shared" si="267"/>
        <v>Вірно</v>
      </c>
      <c r="L201" s="150" t="str">
        <f t="shared" si="267"/>
        <v>Вірно</v>
      </c>
      <c r="M201" s="150" t="str">
        <f t="shared" si="267"/>
        <v>Вірно</v>
      </c>
      <c r="N201" s="150" t="str">
        <f t="shared" si="267"/>
        <v>Вірно</v>
      </c>
      <c r="O201" s="150" t="str">
        <f t="shared" si="267"/>
        <v>Вірно</v>
      </c>
      <c r="P201" s="150" t="str">
        <f t="shared" si="267"/>
        <v>Вірно</v>
      </c>
      <c r="Q201" s="150" t="str">
        <f t="shared" si="267"/>
        <v>Вірно</v>
      </c>
      <c r="R201" s="150" t="str">
        <f t="shared" si="267"/>
        <v>Вірно</v>
      </c>
      <c r="S201" s="150" t="str">
        <f t="shared" si="267"/>
        <v>Вірно</v>
      </c>
      <c r="T201" s="150" t="str">
        <f t="shared" si="267"/>
        <v>Вірно</v>
      </c>
      <c r="U201" s="150" t="str">
        <f>IF(U10=U12+U20+U152+U157+U163+U171+U173+U175+U179+U192+U199,"Вірно","Помилка")</f>
        <v>Вірно</v>
      </c>
      <c r="V201" s="150" t="str">
        <f t="shared" si="267"/>
        <v>Вірно</v>
      </c>
    </row>
    <row r="202" spans="1:43" x14ac:dyDescent="0.25">
      <c r="E202" s="150" t="str">
        <f>IF(E12&gt;=E13+E17+E18,"Вірно","Помилка")</f>
        <v>Вірно</v>
      </c>
      <c r="F202" s="150" t="str">
        <f>IF(F12&gt;=F13+F17+F18,"Вірно","Помилка")</f>
        <v>Вірно</v>
      </c>
      <c r="G202" s="150" t="str">
        <f t="shared" ref="G202:V202" si="268">IF(G12&gt;=G13+G17+G18,"Вірно","Помилка")</f>
        <v>Вірно</v>
      </c>
      <c r="H202" s="150" t="str">
        <f t="shared" si="268"/>
        <v>Вірно</v>
      </c>
      <c r="I202" s="150" t="str">
        <f t="shared" si="268"/>
        <v>Вірно</v>
      </c>
      <c r="J202" s="150" t="str">
        <f t="shared" si="268"/>
        <v>Вірно</v>
      </c>
      <c r="K202" s="150" t="str">
        <f t="shared" si="268"/>
        <v>Вірно</v>
      </c>
      <c r="L202" s="150" t="str">
        <f t="shared" si="268"/>
        <v>Вірно</v>
      </c>
      <c r="M202" s="150" t="str">
        <f t="shared" si="268"/>
        <v>Вірно</v>
      </c>
      <c r="N202" s="150" t="str">
        <f t="shared" si="268"/>
        <v>Вірно</v>
      </c>
      <c r="O202" s="150" t="str">
        <f t="shared" si="268"/>
        <v>Вірно</v>
      </c>
      <c r="P202" s="150" t="str">
        <f t="shared" si="268"/>
        <v>Вірно</v>
      </c>
      <c r="Q202" s="150" t="str">
        <f t="shared" si="268"/>
        <v>Вірно</v>
      </c>
      <c r="R202" s="150" t="str">
        <f t="shared" si="268"/>
        <v>Вірно</v>
      </c>
      <c r="S202" s="150" t="str">
        <f t="shared" si="268"/>
        <v>Вірно</v>
      </c>
      <c r="T202" s="150" t="str">
        <f t="shared" si="268"/>
        <v>Вірно</v>
      </c>
      <c r="U202" s="150" t="str">
        <f t="shared" si="268"/>
        <v>Вірно</v>
      </c>
      <c r="V202" s="150" t="str">
        <f t="shared" si="268"/>
        <v>Вірно</v>
      </c>
    </row>
    <row r="203" spans="1:43" x14ac:dyDescent="0.25">
      <c r="E203" s="150" t="str">
        <f>IF(E13&gt;=E15+E16,"Вірно","Помилка")</f>
        <v>Вірно</v>
      </c>
      <c r="F203" s="150" t="str">
        <f>IF(F13&gt;=F15+F16,"Вірно","Помилка")</f>
        <v>Вірно</v>
      </c>
      <c r="G203" s="150" t="str">
        <f t="shared" ref="G203:V203" si="269">IF(G13&gt;=G15+G16,"Вірно","Помилка")</f>
        <v>Вірно</v>
      </c>
      <c r="H203" s="150" t="str">
        <f t="shared" si="269"/>
        <v>Вірно</v>
      </c>
      <c r="I203" s="150" t="str">
        <f t="shared" si="269"/>
        <v>Вірно</v>
      </c>
      <c r="J203" s="150" t="str">
        <f t="shared" si="269"/>
        <v>Вірно</v>
      </c>
      <c r="K203" s="150" t="str">
        <f t="shared" si="269"/>
        <v>Вірно</v>
      </c>
      <c r="L203" s="150" t="str">
        <f t="shared" si="269"/>
        <v>Вірно</v>
      </c>
      <c r="M203" s="150" t="str">
        <f t="shared" si="269"/>
        <v>Вірно</v>
      </c>
      <c r="N203" s="150" t="str">
        <f t="shared" si="269"/>
        <v>Вірно</v>
      </c>
      <c r="O203" s="150" t="str">
        <f t="shared" si="269"/>
        <v>Вірно</v>
      </c>
      <c r="P203" s="150" t="str">
        <f t="shared" si="269"/>
        <v>Вірно</v>
      </c>
      <c r="Q203" s="150" t="str">
        <f t="shared" si="269"/>
        <v>Вірно</v>
      </c>
      <c r="R203" s="150" t="str">
        <f t="shared" si="269"/>
        <v>Вірно</v>
      </c>
      <c r="S203" s="150" t="str">
        <f t="shared" si="269"/>
        <v>Вірно</v>
      </c>
      <c r="T203" s="150" t="str">
        <f t="shared" si="269"/>
        <v>Вірно</v>
      </c>
      <c r="U203" s="150" t="str">
        <f t="shared" si="269"/>
        <v>Вірно</v>
      </c>
      <c r="V203" s="150" t="str">
        <f t="shared" si="269"/>
        <v>Вірно</v>
      </c>
    </row>
    <row r="204" spans="1:43" x14ac:dyDescent="0.25">
      <c r="E204" s="150" t="str">
        <f>IF(E12&gt;=E19,"Вірно","Помилка")</f>
        <v>Вірно</v>
      </c>
      <c r="F204" s="150" t="str">
        <f>IF(F12&gt;=F19,"Вірно","Помилка")</f>
        <v>Вірно</v>
      </c>
      <c r="G204" s="150" t="str">
        <f t="shared" ref="G204:V204" si="270">IF(G12&gt;=G19,"Вірно","Помилка")</f>
        <v>Вірно</v>
      </c>
      <c r="H204" s="150" t="str">
        <f t="shared" si="270"/>
        <v>Вірно</v>
      </c>
      <c r="I204" s="150" t="str">
        <f t="shared" si="270"/>
        <v>Вірно</v>
      </c>
      <c r="J204" s="150" t="str">
        <f t="shared" si="270"/>
        <v>Вірно</v>
      </c>
      <c r="K204" s="150" t="str">
        <f t="shared" si="270"/>
        <v>Вірно</v>
      </c>
      <c r="L204" s="150" t="str">
        <f t="shared" si="270"/>
        <v>Вірно</v>
      </c>
      <c r="M204" s="150" t="str">
        <f t="shared" si="270"/>
        <v>Вірно</v>
      </c>
      <c r="N204" s="150" t="str">
        <f t="shared" si="270"/>
        <v>Вірно</v>
      </c>
      <c r="O204" s="150" t="str">
        <f t="shared" si="270"/>
        <v>Вірно</v>
      </c>
      <c r="P204" s="150" t="str">
        <f t="shared" si="270"/>
        <v>Вірно</v>
      </c>
      <c r="Q204" s="150" t="str">
        <f t="shared" si="270"/>
        <v>Вірно</v>
      </c>
      <c r="R204" s="150" t="str">
        <f t="shared" si="270"/>
        <v>Вірно</v>
      </c>
      <c r="S204" s="150" t="str">
        <f t="shared" si="270"/>
        <v>Вірно</v>
      </c>
      <c r="T204" s="150" t="str">
        <f t="shared" si="270"/>
        <v>Вірно</v>
      </c>
      <c r="U204" s="150" t="str">
        <f t="shared" si="270"/>
        <v>Вірно</v>
      </c>
      <c r="V204" s="150" t="str">
        <f t="shared" si="270"/>
        <v>Вірно</v>
      </c>
    </row>
    <row r="205" spans="1:43" x14ac:dyDescent="0.25">
      <c r="E205" s="150" t="str">
        <f>IF(E20&gt;=E22+E55+E88+E120,"Вірно","Помилка")</f>
        <v>Вірно</v>
      </c>
      <c r="F205" s="150" t="str">
        <f>IF(F20&gt;=F22+F55+F88+F120,"Вірно","Помилка")</f>
        <v>Вірно</v>
      </c>
      <c r="G205" s="150" t="str">
        <f t="shared" ref="G205:V205" si="271">IF(G20&gt;=G22+G55+G88+G120,"Вірно","Помилка")</f>
        <v>Вірно</v>
      </c>
      <c r="H205" s="150" t="str">
        <f t="shared" si="271"/>
        <v>Вірно</v>
      </c>
      <c r="I205" s="150" t="str">
        <f t="shared" si="271"/>
        <v>Вірно</v>
      </c>
      <c r="J205" s="150" t="str">
        <f t="shared" si="271"/>
        <v>Вірно</v>
      </c>
      <c r="K205" s="150" t="str">
        <f t="shared" si="271"/>
        <v>Вірно</v>
      </c>
      <c r="L205" s="150" t="str">
        <f t="shared" si="271"/>
        <v>Вірно</v>
      </c>
      <c r="M205" s="150" t="str">
        <f t="shared" si="271"/>
        <v>Вірно</v>
      </c>
      <c r="N205" s="150" t="str">
        <f t="shared" si="271"/>
        <v>Вірно</v>
      </c>
      <c r="O205" s="150" t="str">
        <f t="shared" si="271"/>
        <v>Вірно</v>
      </c>
      <c r="P205" s="150" t="str">
        <f t="shared" si="271"/>
        <v>Вірно</v>
      </c>
      <c r="Q205" s="150" t="str">
        <f t="shared" si="271"/>
        <v>Вірно</v>
      </c>
      <c r="R205" s="150" t="str">
        <f t="shared" si="271"/>
        <v>Вірно</v>
      </c>
      <c r="S205" s="150" t="str">
        <f t="shared" si="271"/>
        <v>Вірно</v>
      </c>
      <c r="T205" s="150" t="str">
        <f t="shared" si="271"/>
        <v>Вірно</v>
      </c>
      <c r="U205" s="150" t="str">
        <f t="shared" si="271"/>
        <v>Вірно</v>
      </c>
      <c r="V205" s="150" t="str">
        <f t="shared" si="271"/>
        <v>Вірно</v>
      </c>
    </row>
    <row r="206" spans="1:43" x14ac:dyDescent="0.25">
      <c r="E206" s="150" t="str">
        <f>IF(E22=E24+E25+E37+E39+E42+E43+E47+E52+E53+E54,"Вірно","Помилка")</f>
        <v>Вірно</v>
      </c>
      <c r="F206" s="150" t="str">
        <f>IF(F22=F24+F25+F37+F39+F42+F43+F47+F52+F53+F54,"Вірно","Помилка")</f>
        <v>Вірно</v>
      </c>
      <c r="G206" s="150" t="str">
        <f t="shared" ref="G206:V206" si="272">IF(G22=G24+G25+G37+G39+G42+G43+G47+G52+G53+G54,"Вірно","Помилка")</f>
        <v>Вірно</v>
      </c>
      <c r="H206" s="150" t="str">
        <f t="shared" si="272"/>
        <v>Вірно</v>
      </c>
      <c r="I206" s="150" t="str">
        <f t="shared" si="272"/>
        <v>Вірно</v>
      </c>
      <c r="J206" s="150" t="str">
        <f t="shared" si="272"/>
        <v>Вірно</v>
      </c>
      <c r="K206" s="150" t="str">
        <f t="shared" si="272"/>
        <v>Вірно</v>
      </c>
      <c r="L206" s="150" t="str">
        <f t="shared" si="272"/>
        <v>Вірно</v>
      </c>
      <c r="M206" s="150" t="str">
        <f t="shared" si="272"/>
        <v>Вірно</v>
      </c>
      <c r="N206" s="150" t="str">
        <f t="shared" si="272"/>
        <v>Вірно</v>
      </c>
      <c r="O206" s="150" t="str">
        <f t="shared" si="272"/>
        <v>Вірно</v>
      </c>
      <c r="P206" s="150" t="str">
        <f t="shared" si="272"/>
        <v>Вірно</v>
      </c>
      <c r="Q206" s="150" t="str">
        <f t="shared" si="272"/>
        <v>Вірно</v>
      </c>
      <c r="R206" s="150" t="str">
        <f t="shared" si="272"/>
        <v>Вірно</v>
      </c>
      <c r="S206" s="150" t="str">
        <f t="shared" si="272"/>
        <v>Вірно</v>
      </c>
      <c r="T206" s="150" t="str">
        <f t="shared" si="272"/>
        <v>Вірно</v>
      </c>
      <c r="U206" s="150" t="str">
        <f t="shared" si="272"/>
        <v>Вірно</v>
      </c>
      <c r="V206" s="150" t="str">
        <f t="shared" si="272"/>
        <v>Вірно</v>
      </c>
    </row>
    <row r="207" spans="1:43" x14ac:dyDescent="0.25">
      <c r="E207" s="150" t="str">
        <f>IF(E25&gt;=E26+E27+E28+E29+E30+E31+E32+E33+E34+E35+E36,"Вірно","Помилка")</f>
        <v>Вірно</v>
      </c>
      <c r="F207" s="150" t="str">
        <f>IF(F25&gt;=F26+F27+F28+F29+F30+F31+F32+F33+F34+F35+F36,"Вірно","Помилка")</f>
        <v>Вірно</v>
      </c>
      <c r="G207" s="150" t="str">
        <f t="shared" ref="G207:V207" si="273">IF(G25&gt;=G26+G27+G28+G29+G30+G31+G32+G33+G34+G35+G36,"Вірно","Помилка")</f>
        <v>Вірно</v>
      </c>
      <c r="H207" s="150" t="str">
        <f t="shared" si="273"/>
        <v>Вірно</v>
      </c>
      <c r="I207" s="150" t="str">
        <f t="shared" si="273"/>
        <v>Вірно</v>
      </c>
      <c r="J207" s="150" t="str">
        <f t="shared" si="273"/>
        <v>Вірно</v>
      </c>
      <c r="K207" s="150" t="str">
        <f t="shared" si="273"/>
        <v>Вірно</v>
      </c>
      <c r="L207" s="150" t="str">
        <f t="shared" si="273"/>
        <v>Вірно</v>
      </c>
      <c r="M207" s="150" t="str">
        <f t="shared" si="273"/>
        <v>Вірно</v>
      </c>
      <c r="N207" s="150" t="str">
        <f t="shared" si="273"/>
        <v>Вірно</v>
      </c>
      <c r="O207" s="150" t="str">
        <f t="shared" si="273"/>
        <v>Вірно</v>
      </c>
      <c r="P207" s="150" t="str">
        <f t="shared" si="273"/>
        <v>Вірно</v>
      </c>
      <c r="Q207" s="150" t="str">
        <f t="shared" si="273"/>
        <v>Вірно</v>
      </c>
      <c r="R207" s="150" t="str">
        <f t="shared" si="273"/>
        <v>Вірно</v>
      </c>
      <c r="S207" s="150" t="str">
        <f t="shared" si="273"/>
        <v>Вірно</v>
      </c>
      <c r="T207" s="150" t="str">
        <f t="shared" si="273"/>
        <v>Вірно</v>
      </c>
      <c r="U207" s="150" t="str">
        <f t="shared" si="273"/>
        <v>Вірно</v>
      </c>
      <c r="V207" s="150" t="str">
        <f t="shared" si="273"/>
        <v>Вірно</v>
      </c>
    </row>
    <row r="208" spans="1:43" x14ac:dyDescent="0.25">
      <c r="E208" s="150" t="str">
        <f>IF(E37&gt;=E38,"Вірно","Помилка")</f>
        <v>Вірно</v>
      </c>
      <c r="F208" s="150" t="str">
        <f>IF(F37&gt;=F38,"Вірно","Помилка")</f>
        <v>Вірно</v>
      </c>
      <c r="G208" s="150" t="str">
        <f t="shared" ref="G208:V208" si="274">IF(G37&gt;=G38,"Вірно","Помилка")</f>
        <v>Вірно</v>
      </c>
      <c r="H208" s="150" t="str">
        <f t="shared" si="274"/>
        <v>Вірно</v>
      </c>
      <c r="I208" s="150" t="str">
        <f t="shared" si="274"/>
        <v>Вірно</v>
      </c>
      <c r="J208" s="150" t="str">
        <f t="shared" si="274"/>
        <v>Вірно</v>
      </c>
      <c r="K208" s="150" t="str">
        <f t="shared" si="274"/>
        <v>Вірно</v>
      </c>
      <c r="L208" s="150" t="str">
        <f t="shared" si="274"/>
        <v>Вірно</v>
      </c>
      <c r="M208" s="150" t="str">
        <f t="shared" si="274"/>
        <v>Вірно</v>
      </c>
      <c r="N208" s="150" t="str">
        <f t="shared" si="274"/>
        <v>Вірно</v>
      </c>
      <c r="O208" s="150" t="str">
        <f t="shared" si="274"/>
        <v>Вірно</v>
      </c>
      <c r="P208" s="150" t="str">
        <f t="shared" si="274"/>
        <v>Вірно</v>
      </c>
      <c r="Q208" s="150" t="str">
        <f t="shared" si="274"/>
        <v>Вірно</v>
      </c>
      <c r="R208" s="150" t="str">
        <f t="shared" si="274"/>
        <v>Вірно</v>
      </c>
      <c r="S208" s="150" t="str">
        <f t="shared" si="274"/>
        <v>Вірно</v>
      </c>
      <c r="T208" s="150" t="str">
        <f t="shared" si="274"/>
        <v>Вірно</v>
      </c>
      <c r="U208" s="150" t="str">
        <f t="shared" si="274"/>
        <v>Вірно</v>
      </c>
      <c r="V208" s="150" t="str">
        <f t="shared" si="274"/>
        <v>Вірно</v>
      </c>
    </row>
    <row r="209" spans="5:22" x14ac:dyDescent="0.25">
      <c r="E209" s="150" t="str">
        <f>IF(E39&gt;=E40+E41,"Вірно","Помилка")</f>
        <v>Вірно</v>
      </c>
      <c r="F209" s="150" t="str">
        <f>IF(F39&gt;=F40+F41,"Вірно","Помилка")</f>
        <v>Вірно</v>
      </c>
      <c r="G209" s="150" t="str">
        <f t="shared" ref="G209:V209" si="275">IF(G39&gt;=G40+G41,"Вірно","Помилка")</f>
        <v>Вірно</v>
      </c>
      <c r="H209" s="150" t="str">
        <f t="shared" si="275"/>
        <v>Вірно</v>
      </c>
      <c r="I209" s="150" t="str">
        <f t="shared" si="275"/>
        <v>Вірно</v>
      </c>
      <c r="J209" s="150" t="str">
        <f t="shared" si="275"/>
        <v>Вірно</v>
      </c>
      <c r="K209" s="150" t="str">
        <f t="shared" si="275"/>
        <v>Вірно</v>
      </c>
      <c r="L209" s="150" t="str">
        <f t="shared" si="275"/>
        <v>Вірно</v>
      </c>
      <c r="M209" s="150" t="str">
        <f t="shared" si="275"/>
        <v>Вірно</v>
      </c>
      <c r="N209" s="150" t="str">
        <f t="shared" si="275"/>
        <v>Вірно</v>
      </c>
      <c r="O209" s="150" t="str">
        <f t="shared" si="275"/>
        <v>Вірно</v>
      </c>
      <c r="P209" s="150" t="str">
        <f t="shared" si="275"/>
        <v>Вірно</v>
      </c>
      <c r="Q209" s="150" t="str">
        <f t="shared" si="275"/>
        <v>Вірно</v>
      </c>
      <c r="R209" s="150" t="str">
        <f t="shared" si="275"/>
        <v>Вірно</v>
      </c>
      <c r="S209" s="150" t="str">
        <f t="shared" si="275"/>
        <v>Вірно</v>
      </c>
      <c r="T209" s="150" t="str">
        <f t="shared" si="275"/>
        <v>Вірно</v>
      </c>
      <c r="U209" s="150" t="str">
        <f t="shared" si="275"/>
        <v>Вірно</v>
      </c>
      <c r="V209" s="150" t="str">
        <f t="shared" si="275"/>
        <v>Вірно</v>
      </c>
    </row>
    <row r="210" spans="5:22" x14ac:dyDescent="0.25">
      <c r="E210" s="150" t="str">
        <f>IF(E43&gt;=E44+E45+E46,"Вірно","Помилка")</f>
        <v>Вірно</v>
      </c>
      <c r="F210" s="150" t="str">
        <f>IF(F43&gt;=F44+F45+F46,"Вірно","Помилка")</f>
        <v>Вірно</v>
      </c>
      <c r="G210" s="150" t="str">
        <f t="shared" ref="G210:V210" si="276">IF(G43&gt;=G44+G45+G46,"Вірно","Помилка")</f>
        <v>Вірно</v>
      </c>
      <c r="H210" s="150" t="str">
        <f t="shared" si="276"/>
        <v>Вірно</v>
      </c>
      <c r="I210" s="150" t="str">
        <f t="shared" si="276"/>
        <v>Вірно</v>
      </c>
      <c r="J210" s="150" t="str">
        <f t="shared" si="276"/>
        <v>Вірно</v>
      </c>
      <c r="K210" s="150" t="str">
        <f t="shared" si="276"/>
        <v>Вірно</v>
      </c>
      <c r="L210" s="150" t="str">
        <f t="shared" si="276"/>
        <v>Вірно</v>
      </c>
      <c r="M210" s="150" t="str">
        <f t="shared" si="276"/>
        <v>Вірно</v>
      </c>
      <c r="N210" s="150" t="str">
        <f t="shared" si="276"/>
        <v>Вірно</v>
      </c>
      <c r="O210" s="150" t="str">
        <f t="shared" si="276"/>
        <v>Вірно</v>
      </c>
      <c r="P210" s="150" t="str">
        <f t="shared" si="276"/>
        <v>Вірно</v>
      </c>
      <c r="Q210" s="150" t="str">
        <f t="shared" si="276"/>
        <v>Вірно</v>
      </c>
      <c r="R210" s="150" t="str">
        <f t="shared" si="276"/>
        <v>Вірно</v>
      </c>
      <c r="S210" s="150" t="str">
        <f t="shared" si="276"/>
        <v>Вірно</v>
      </c>
      <c r="T210" s="150" t="str">
        <f t="shared" si="276"/>
        <v>Вірно</v>
      </c>
      <c r="U210" s="150" t="str">
        <f t="shared" si="276"/>
        <v>Вірно</v>
      </c>
      <c r="V210" s="150" t="str">
        <f t="shared" si="276"/>
        <v>Вірно</v>
      </c>
    </row>
    <row r="211" spans="5:22" x14ac:dyDescent="0.25">
      <c r="E211" s="150" t="str">
        <f>IF(E47&gt;=E48+E49+E50+E51,"Вірно","Помилка")</f>
        <v>Вірно</v>
      </c>
      <c r="F211" s="150" t="str">
        <f>IF(F47&gt;=F48+F49+F50+F51,"Вірно","Помилка")</f>
        <v>Вірно</v>
      </c>
      <c r="G211" s="150" t="str">
        <f t="shared" ref="G211:V211" si="277">IF(G47&gt;=G48+G49+G50+G51,"Вірно","Помилка")</f>
        <v>Вірно</v>
      </c>
      <c r="H211" s="150" t="str">
        <f t="shared" si="277"/>
        <v>Вірно</v>
      </c>
      <c r="I211" s="150" t="str">
        <f t="shared" si="277"/>
        <v>Вірно</v>
      </c>
      <c r="J211" s="150" t="str">
        <f t="shared" si="277"/>
        <v>Вірно</v>
      </c>
      <c r="K211" s="150" t="str">
        <f t="shared" si="277"/>
        <v>Вірно</v>
      </c>
      <c r="L211" s="150" t="str">
        <f t="shared" si="277"/>
        <v>Вірно</v>
      </c>
      <c r="M211" s="150" t="str">
        <f t="shared" si="277"/>
        <v>Вірно</v>
      </c>
      <c r="N211" s="150" t="str">
        <f t="shared" si="277"/>
        <v>Вірно</v>
      </c>
      <c r="O211" s="150" t="str">
        <f t="shared" si="277"/>
        <v>Вірно</v>
      </c>
      <c r="P211" s="150" t="str">
        <f t="shared" si="277"/>
        <v>Вірно</v>
      </c>
      <c r="Q211" s="150" t="str">
        <f t="shared" si="277"/>
        <v>Вірно</v>
      </c>
      <c r="R211" s="150" t="str">
        <f t="shared" si="277"/>
        <v>Вірно</v>
      </c>
      <c r="S211" s="150" t="str">
        <f t="shared" si="277"/>
        <v>Вірно</v>
      </c>
      <c r="T211" s="150" t="str">
        <f t="shared" si="277"/>
        <v>Вірно</v>
      </c>
      <c r="U211" s="150" t="str">
        <f t="shared" si="277"/>
        <v>Вірно</v>
      </c>
      <c r="V211" s="150" t="str">
        <f t="shared" si="277"/>
        <v>Вірно</v>
      </c>
    </row>
    <row r="212" spans="5:22" x14ac:dyDescent="0.25">
      <c r="E212" s="150" t="str">
        <f>IF(E55=E57+E58+E70+E72+E75+E76+E80+E85+E86+E87,"Вірно","Помилка")</f>
        <v>Вірно</v>
      </c>
      <c r="F212" s="150" t="str">
        <f>IF(F55=F57+F58+F70+F72+F75+F76+F80+F85+F86+F87,"Вірно","Помилка")</f>
        <v>Вірно</v>
      </c>
      <c r="G212" s="150" t="str">
        <f t="shared" ref="G212:V212" si="278">IF(G55=G57+G58+G70+G72+G75+G76+G80+G85+G86+G87,"Вірно","Помилка")</f>
        <v>Вірно</v>
      </c>
      <c r="H212" s="150" t="str">
        <f t="shared" si="278"/>
        <v>Вірно</v>
      </c>
      <c r="I212" s="150" t="str">
        <f t="shared" si="278"/>
        <v>Вірно</v>
      </c>
      <c r="J212" s="150" t="str">
        <f t="shared" si="278"/>
        <v>Вірно</v>
      </c>
      <c r="K212" s="150" t="str">
        <f t="shared" si="278"/>
        <v>Вірно</v>
      </c>
      <c r="L212" s="150" t="str">
        <f t="shared" si="278"/>
        <v>Вірно</v>
      </c>
      <c r="M212" s="150" t="str">
        <f t="shared" si="278"/>
        <v>Вірно</v>
      </c>
      <c r="N212" s="150" t="str">
        <f t="shared" si="278"/>
        <v>Вірно</v>
      </c>
      <c r="O212" s="150" t="str">
        <f t="shared" si="278"/>
        <v>Вірно</v>
      </c>
      <c r="P212" s="150" t="str">
        <f t="shared" si="278"/>
        <v>Вірно</v>
      </c>
      <c r="Q212" s="150" t="str">
        <f t="shared" si="278"/>
        <v>Вірно</v>
      </c>
      <c r="R212" s="150" t="str">
        <f t="shared" si="278"/>
        <v>Вірно</v>
      </c>
      <c r="S212" s="150" t="str">
        <f t="shared" si="278"/>
        <v>Вірно</v>
      </c>
      <c r="T212" s="150" t="str">
        <f t="shared" si="278"/>
        <v>Вірно</v>
      </c>
      <c r="U212" s="150" t="str">
        <f t="shared" si="278"/>
        <v>Вірно</v>
      </c>
      <c r="V212" s="150" t="str">
        <f t="shared" si="278"/>
        <v>Вірно</v>
      </c>
    </row>
    <row r="213" spans="5:22" x14ac:dyDescent="0.25">
      <c r="E213" s="150" t="str">
        <f>IF(E58&gt;=E59+E60+E61+E62+E63+E64+E65+E66+E67+E68+E69,"Вірно","Помилка")</f>
        <v>Вірно</v>
      </c>
      <c r="F213" s="150" t="str">
        <f>IF(F58&gt;=F59+F60+F61+F62+F63+F64+F65+F66+F67+F68+F69,"Вірно","Помилка")</f>
        <v>Вірно</v>
      </c>
      <c r="G213" s="150" t="str">
        <f t="shared" ref="G213:V213" si="279">IF(G58&gt;=G59+G60+G61+G62+G63+G64+G65+G66+G67+G68+G69,"Вірно","Помилка")</f>
        <v>Вірно</v>
      </c>
      <c r="H213" s="150" t="str">
        <f t="shared" si="279"/>
        <v>Вірно</v>
      </c>
      <c r="I213" s="150" t="str">
        <f t="shared" si="279"/>
        <v>Вірно</v>
      </c>
      <c r="J213" s="150" t="str">
        <f t="shared" si="279"/>
        <v>Вірно</v>
      </c>
      <c r="K213" s="150" t="str">
        <f t="shared" si="279"/>
        <v>Вірно</v>
      </c>
      <c r="L213" s="150" t="str">
        <f t="shared" si="279"/>
        <v>Вірно</v>
      </c>
      <c r="M213" s="150" t="str">
        <f t="shared" si="279"/>
        <v>Вірно</v>
      </c>
      <c r="N213" s="150" t="str">
        <f t="shared" si="279"/>
        <v>Вірно</v>
      </c>
      <c r="O213" s="150" t="str">
        <f t="shared" si="279"/>
        <v>Вірно</v>
      </c>
      <c r="P213" s="150" t="str">
        <f t="shared" si="279"/>
        <v>Вірно</v>
      </c>
      <c r="Q213" s="150" t="str">
        <f t="shared" si="279"/>
        <v>Вірно</v>
      </c>
      <c r="R213" s="150" t="str">
        <f t="shared" si="279"/>
        <v>Вірно</v>
      </c>
      <c r="S213" s="150" t="str">
        <f t="shared" si="279"/>
        <v>Вірно</v>
      </c>
      <c r="T213" s="150" t="str">
        <f t="shared" si="279"/>
        <v>Вірно</v>
      </c>
      <c r="U213" s="150" t="str">
        <f t="shared" si="279"/>
        <v>Вірно</v>
      </c>
      <c r="V213" s="150" t="str">
        <f t="shared" si="279"/>
        <v>Вірно</v>
      </c>
    </row>
    <row r="214" spans="5:22" x14ac:dyDescent="0.25">
      <c r="E214" s="150" t="str">
        <f>IF(E70&gt;=E71,"Вірно","Помилка")</f>
        <v>Вірно</v>
      </c>
      <c r="F214" s="150" t="str">
        <f>IF(F70&gt;=F71,"Вірно","Помилка")</f>
        <v>Вірно</v>
      </c>
      <c r="G214" s="150" t="str">
        <f t="shared" ref="G214:V214" si="280">IF(G70&gt;=G71,"Вірно","Помилка")</f>
        <v>Вірно</v>
      </c>
      <c r="H214" s="150" t="str">
        <f t="shared" si="280"/>
        <v>Вірно</v>
      </c>
      <c r="I214" s="150" t="str">
        <f t="shared" si="280"/>
        <v>Вірно</v>
      </c>
      <c r="J214" s="150" t="str">
        <f t="shared" si="280"/>
        <v>Вірно</v>
      </c>
      <c r="K214" s="150" t="str">
        <f t="shared" si="280"/>
        <v>Вірно</v>
      </c>
      <c r="L214" s="150" t="str">
        <f t="shared" si="280"/>
        <v>Вірно</v>
      </c>
      <c r="M214" s="150" t="str">
        <f t="shared" si="280"/>
        <v>Вірно</v>
      </c>
      <c r="N214" s="150" t="str">
        <f t="shared" si="280"/>
        <v>Вірно</v>
      </c>
      <c r="O214" s="150" t="str">
        <f t="shared" si="280"/>
        <v>Вірно</v>
      </c>
      <c r="P214" s="150" t="str">
        <f t="shared" si="280"/>
        <v>Вірно</v>
      </c>
      <c r="Q214" s="150" t="str">
        <f t="shared" si="280"/>
        <v>Вірно</v>
      </c>
      <c r="R214" s="150" t="str">
        <f t="shared" si="280"/>
        <v>Вірно</v>
      </c>
      <c r="S214" s="150" t="str">
        <f t="shared" si="280"/>
        <v>Вірно</v>
      </c>
      <c r="T214" s="150" t="str">
        <f t="shared" si="280"/>
        <v>Вірно</v>
      </c>
      <c r="U214" s="150" t="str">
        <f t="shared" si="280"/>
        <v>Вірно</v>
      </c>
      <c r="V214" s="150" t="str">
        <f t="shared" si="280"/>
        <v>Вірно</v>
      </c>
    </row>
    <row r="215" spans="5:22" x14ac:dyDescent="0.25">
      <c r="E215" s="150" t="str">
        <f>IF(E72&gt;=E73+E74,"Вірно","Помилка")</f>
        <v>Вірно</v>
      </c>
      <c r="F215" s="150" t="str">
        <f>IF(F72&gt;=F73+F74,"Вірно","Помилка")</f>
        <v>Вірно</v>
      </c>
      <c r="G215" s="150" t="str">
        <f t="shared" ref="G215:V215" si="281">IF(G72&gt;=G73+G74,"Вірно","Помилка")</f>
        <v>Вірно</v>
      </c>
      <c r="H215" s="150" t="str">
        <f t="shared" si="281"/>
        <v>Вірно</v>
      </c>
      <c r="I215" s="150" t="str">
        <f t="shared" si="281"/>
        <v>Вірно</v>
      </c>
      <c r="J215" s="150" t="str">
        <f t="shared" si="281"/>
        <v>Вірно</v>
      </c>
      <c r="K215" s="150" t="str">
        <f t="shared" si="281"/>
        <v>Вірно</v>
      </c>
      <c r="L215" s="150" t="str">
        <f t="shared" si="281"/>
        <v>Вірно</v>
      </c>
      <c r="M215" s="150" t="str">
        <f t="shared" si="281"/>
        <v>Вірно</v>
      </c>
      <c r="N215" s="150" t="str">
        <f t="shared" si="281"/>
        <v>Вірно</v>
      </c>
      <c r="O215" s="150" t="str">
        <f t="shared" si="281"/>
        <v>Вірно</v>
      </c>
      <c r="P215" s="150" t="str">
        <f t="shared" si="281"/>
        <v>Вірно</v>
      </c>
      <c r="Q215" s="150" t="str">
        <f t="shared" si="281"/>
        <v>Вірно</v>
      </c>
      <c r="R215" s="150" t="str">
        <f t="shared" si="281"/>
        <v>Вірно</v>
      </c>
      <c r="S215" s="150" t="str">
        <f t="shared" si="281"/>
        <v>Вірно</v>
      </c>
      <c r="T215" s="150" t="str">
        <f t="shared" si="281"/>
        <v>Вірно</v>
      </c>
      <c r="U215" s="150" t="str">
        <f t="shared" si="281"/>
        <v>Вірно</v>
      </c>
      <c r="V215" s="150" t="str">
        <f t="shared" si="281"/>
        <v>Вірно</v>
      </c>
    </row>
    <row r="216" spans="5:22" x14ac:dyDescent="0.25">
      <c r="E216" s="150" t="str">
        <f>IF(E76&gt;=E77+E78+E79,"Вірно","Помилка")</f>
        <v>Вірно</v>
      </c>
      <c r="F216" s="150" t="str">
        <f>IF(F76&gt;=F77+F78+F79,"Вірно","Помилка")</f>
        <v>Вірно</v>
      </c>
      <c r="G216" s="150" t="str">
        <f t="shared" ref="G216:V216" si="282">IF(G76&gt;=G77+G78+G79,"Вірно","Помилка")</f>
        <v>Вірно</v>
      </c>
      <c r="H216" s="150" t="str">
        <f t="shared" si="282"/>
        <v>Вірно</v>
      </c>
      <c r="I216" s="150" t="str">
        <f t="shared" si="282"/>
        <v>Вірно</v>
      </c>
      <c r="J216" s="150" t="str">
        <f t="shared" si="282"/>
        <v>Вірно</v>
      </c>
      <c r="K216" s="150" t="str">
        <f t="shared" si="282"/>
        <v>Вірно</v>
      </c>
      <c r="L216" s="150" t="str">
        <f t="shared" si="282"/>
        <v>Вірно</v>
      </c>
      <c r="M216" s="150" t="str">
        <f t="shared" si="282"/>
        <v>Вірно</v>
      </c>
      <c r="N216" s="150" t="str">
        <f t="shared" si="282"/>
        <v>Вірно</v>
      </c>
      <c r="O216" s="150" t="str">
        <f t="shared" si="282"/>
        <v>Вірно</v>
      </c>
      <c r="P216" s="150" t="str">
        <f t="shared" si="282"/>
        <v>Вірно</v>
      </c>
      <c r="Q216" s="150" t="str">
        <f t="shared" si="282"/>
        <v>Вірно</v>
      </c>
      <c r="R216" s="150" t="str">
        <f t="shared" si="282"/>
        <v>Вірно</v>
      </c>
      <c r="S216" s="150" t="str">
        <f t="shared" si="282"/>
        <v>Вірно</v>
      </c>
      <c r="T216" s="150" t="str">
        <f t="shared" si="282"/>
        <v>Вірно</v>
      </c>
      <c r="U216" s="150" t="str">
        <f t="shared" si="282"/>
        <v>Вірно</v>
      </c>
      <c r="V216" s="150" t="str">
        <f t="shared" si="282"/>
        <v>Вірно</v>
      </c>
    </row>
    <row r="217" spans="5:22" x14ac:dyDescent="0.25">
      <c r="E217" s="150" t="str">
        <f>IF(E80&gt;=E81+E82+E83+E84,"Вірно","Помилка")</f>
        <v>Вірно</v>
      </c>
      <c r="F217" s="150" t="str">
        <f>IF(F80&gt;=F81+F82+F83+F84,"Вірно","Помилка")</f>
        <v>Вірно</v>
      </c>
      <c r="G217" s="150" t="str">
        <f t="shared" ref="G217:V217" si="283">IF(G80&gt;=G81+G82+G83+G84,"Вірно","Помилка")</f>
        <v>Вірно</v>
      </c>
      <c r="H217" s="150" t="str">
        <f t="shared" si="283"/>
        <v>Вірно</v>
      </c>
      <c r="I217" s="150" t="str">
        <f t="shared" si="283"/>
        <v>Вірно</v>
      </c>
      <c r="J217" s="150" t="str">
        <f t="shared" si="283"/>
        <v>Вірно</v>
      </c>
      <c r="K217" s="150" t="str">
        <f t="shared" si="283"/>
        <v>Вірно</v>
      </c>
      <c r="L217" s="150" t="str">
        <f t="shared" si="283"/>
        <v>Вірно</v>
      </c>
      <c r="M217" s="150" t="str">
        <f t="shared" si="283"/>
        <v>Вірно</v>
      </c>
      <c r="N217" s="150" t="str">
        <f t="shared" si="283"/>
        <v>Вірно</v>
      </c>
      <c r="O217" s="150" t="str">
        <f t="shared" si="283"/>
        <v>Вірно</v>
      </c>
      <c r="P217" s="150" t="str">
        <f t="shared" si="283"/>
        <v>Вірно</v>
      </c>
      <c r="Q217" s="150" t="str">
        <f t="shared" si="283"/>
        <v>Вірно</v>
      </c>
      <c r="R217" s="150" t="str">
        <f t="shared" si="283"/>
        <v>Вірно</v>
      </c>
      <c r="S217" s="150" t="str">
        <f t="shared" si="283"/>
        <v>Вірно</v>
      </c>
      <c r="T217" s="150" t="str">
        <f t="shared" si="283"/>
        <v>Вірно</v>
      </c>
      <c r="U217" s="150" t="str">
        <f t="shared" si="283"/>
        <v>Вірно</v>
      </c>
      <c r="V217" s="150" t="str">
        <f t="shared" si="283"/>
        <v>Вірно</v>
      </c>
    </row>
    <row r="218" spans="5:22" x14ac:dyDescent="0.25">
      <c r="E218" s="150" t="str">
        <f>IF(E88=E90+E91+E103+E105+E108+E109+E113+E118+E119,"Вірно","Помилка")</f>
        <v>Вірно</v>
      </c>
      <c r="F218" s="150" t="str">
        <f>IF(F88=F90+F91+F103+F105+F108+F109+F113+F118+F119,"Вірно","Помилка")</f>
        <v>Вірно</v>
      </c>
      <c r="G218" s="150" t="str">
        <f t="shared" ref="G218:V218" si="284">IF(G88=G90+G91+G103+G105+G108+G109+G113+G118+G119,"Вірно","Помилка")</f>
        <v>Вірно</v>
      </c>
      <c r="H218" s="150" t="str">
        <f t="shared" si="284"/>
        <v>Вірно</v>
      </c>
      <c r="I218" s="150" t="str">
        <f t="shared" si="284"/>
        <v>Вірно</v>
      </c>
      <c r="J218" s="150" t="str">
        <f t="shared" si="284"/>
        <v>Вірно</v>
      </c>
      <c r="K218" s="150" t="str">
        <f t="shared" si="284"/>
        <v>Вірно</v>
      </c>
      <c r="L218" s="150" t="str">
        <f t="shared" si="284"/>
        <v>Вірно</v>
      </c>
      <c r="M218" s="150" t="str">
        <f t="shared" si="284"/>
        <v>Вірно</v>
      </c>
      <c r="N218" s="150" t="str">
        <f t="shared" si="284"/>
        <v>Вірно</v>
      </c>
      <c r="O218" s="150" t="str">
        <f t="shared" si="284"/>
        <v>Вірно</v>
      </c>
      <c r="P218" s="150" t="str">
        <f t="shared" si="284"/>
        <v>Вірно</v>
      </c>
      <c r="Q218" s="150" t="str">
        <f t="shared" si="284"/>
        <v>Вірно</v>
      </c>
      <c r="R218" s="150" t="str">
        <f t="shared" si="284"/>
        <v>Вірно</v>
      </c>
      <c r="S218" s="150" t="str">
        <f t="shared" si="284"/>
        <v>Вірно</v>
      </c>
      <c r="T218" s="150" t="str">
        <f t="shared" si="284"/>
        <v>Вірно</v>
      </c>
      <c r="U218" s="150" t="str">
        <f t="shared" si="284"/>
        <v>Вірно</v>
      </c>
      <c r="V218" s="150" t="str">
        <f t="shared" si="284"/>
        <v>Вірно</v>
      </c>
    </row>
    <row r="219" spans="5:22" x14ac:dyDescent="0.25">
      <c r="E219" s="150" t="str">
        <f>IF(E91&gt;=E92+E93+E94+E95+E96+E97+E98+E99+E100+E101+E102,"Вірно","Помилка")</f>
        <v>Вірно</v>
      </c>
      <c r="F219" s="150" t="str">
        <f>IF(F91&gt;=F92+F93+F94+F95+F96+F97+F98+F99+F100+F101+F102,"Вірно","Помилка")</f>
        <v>Вірно</v>
      </c>
      <c r="G219" s="150" t="str">
        <f t="shared" ref="G219:V219" si="285">IF(G91&gt;=G92+G93+G94+G95+G96+G97+G98+G99+G100+G101+G102,"Вірно","Помилка")</f>
        <v>Вірно</v>
      </c>
      <c r="H219" s="150" t="str">
        <f t="shared" si="285"/>
        <v>Вірно</v>
      </c>
      <c r="I219" s="150" t="str">
        <f t="shared" si="285"/>
        <v>Вірно</v>
      </c>
      <c r="J219" s="150" t="str">
        <f t="shared" si="285"/>
        <v>Вірно</v>
      </c>
      <c r="K219" s="150" t="str">
        <f t="shared" si="285"/>
        <v>Вірно</v>
      </c>
      <c r="L219" s="150" t="str">
        <f t="shared" si="285"/>
        <v>Вірно</v>
      </c>
      <c r="M219" s="150" t="str">
        <f t="shared" si="285"/>
        <v>Вірно</v>
      </c>
      <c r="N219" s="150" t="str">
        <f t="shared" si="285"/>
        <v>Вірно</v>
      </c>
      <c r="O219" s="150" t="str">
        <f t="shared" si="285"/>
        <v>Вірно</v>
      </c>
      <c r="P219" s="150" t="str">
        <f t="shared" si="285"/>
        <v>Вірно</v>
      </c>
      <c r="Q219" s="150" t="str">
        <f t="shared" si="285"/>
        <v>Вірно</v>
      </c>
      <c r="R219" s="150" t="str">
        <f t="shared" si="285"/>
        <v>Вірно</v>
      </c>
      <c r="S219" s="150" t="str">
        <f t="shared" si="285"/>
        <v>Вірно</v>
      </c>
      <c r="T219" s="150" t="str">
        <f t="shared" si="285"/>
        <v>Вірно</v>
      </c>
      <c r="U219" s="150" t="str">
        <f t="shared" si="285"/>
        <v>Вірно</v>
      </c>
      <c r="V219" s="150" t="str">
        <f t="shared" si="285"/>
        <v>Вірно</v>
      </c>
    </row>
    <row r="220" spans="5:22" x14ac:dyDescent="0.25">
      <c r="E220" s="150" t="str">
        <f>IF(E103&gt;=E104,"Вірно","Помилка")</f>
        <v>Вірно</v>
      </c>
      <c r="F220" s="150" t="str">
        <f>IF(F103&gt;=F104,"Вірно","Помилка")</f>
        <v>Вірно</v>
      </c>
      <c r="G220" s="150" t="str">
        <f t="shared" ref="G220:V220" si="286">IF(G103&gt;=G104,"Вірно","Помилка")</f>
        <v>Вірно</v>
      </c>
      <c r="H220" s="150" t="str">
        <f t="shared" si="286"/>
        <v>Вірно</v>
      </c>
      <c r="I220" s="150" t="str">
        <f t="shared" si="286"/>
        <v>Вірно</v>
      </c>
      <c r="J220" s="150" t="str">
        <f t="shared" si="286"/>
        <v>Вірно</v>
      </c>
      <c r="K220" s="150" t="str">
        <f t="shared" si="286"/>
        <v>Вірно</v>
      </c>
      <c r="L220" s="150" t="str">
        <f t="shared" si="286"/>
        <v>Вірно</v>
      </c>
      <c r="M220" s="150" t="str">
        <f t="shared" si="286"/>
        <v>Вірно</v>
      </c>
      <c r="N220" s="150" t="str">
        <f t="shared" si="286"/>
        <v>Вірно</v>
      </c>
      <c r="O220" s="150" t="str">
        <f t="shared" si="286"/>
        <v>Вірно</v>
      </c>
      <c r="P220" s="150" t="str">
        <f t="shared" si="286"/>
        <v>Вірно</v>
      </c>
      <c r="Q220" s="150" t="str">
        <f t="shared" si="286"/>
        <v>Вірно</v>
      </c>
      <c r="R220" s="150" t="str">
        <f t="shared" si="286"/>
        <v>Вірно</v>
      </c>
      <c r="S220" s="150" t="str">
        <f t="shared" si="286"/>
        <v>Вірно</v>
      </c>
      <c r="T220" s="150" t="str">
        <f t="shared" si="286"/>
        <v>Вірно</v>
      </c>
      <c r="U220" s="150" t="str">
        <f t="shared" si="286"/>
        <v>Вірно</v>
      </c>
      <c r="V220" s="150" t="str">
        <f t="shared" si="286"/>
        <v>Вірно</v>
      </c>
    </row>
    <row r="221" spans="5:22" x14ac:dyDescent="0.25">
      <c r="E221" s="150" t="str">
        <f>IF(E105&gt;=E106+E107,"Вірно","Помилка")</f>
        <v>Вірно</v>
      </c>
      <c r="F221" s="150" t="str">
        <f>IF(F105&gt;=F106+F107,"Вірно","Помилка")</f>
        <v>Вірно</v>
      </c>
      <c r="G221" s="150" t="str">
        <f t="shared" ref="G221:V221" si="287">IF(G105&gt;=G106+G107,"Вірно","Помилка")</f>
        <v>Вірно</v>
      </c>
      <c r="H221" s="150" t="str">
        <f t="shared" si="287"/>
        <v>Вірно</v>
      </c>
      <c r="I221" s="150" t="str">
        <f t="shared" si="287"/>
        <v>Вірно</v>
      </c>
      <c r="J221" s="150" t="str">
        <f t="shared" si="287"/>
        <v>Вірно</v>
      </c>
      <c r="K221" s="150" t="str">
        <f t="shared" si="287"/>
        <v>Вірно</v>
      </c>
      <c r="L221" s="150" t="str">
        <f t="shared" si="287"/>
        <v>Вірно</v>
      </c>
      <c r="M221" s="150" t="str">
        <f t="shared" si="287"/>
        <v>Вірно</v>
      </c>
      <c r="N221" s="150" t="str">
        <f t="shared" si="287"/>
        <v>Вірно</v>
      </c>
      <c r="O221" s="150" t="str">
        <f t="shared" si="287"/>
        <v>Вірно</v>
      </c>
      <c r="P221" s="150" t="str">
        <f t="shared" si="287"/>
        <v>Вірно</v>
      </c>
      <c r="Q221" s="150" t="str">
        <f t="shared" si="287"/>
        <v>Вірно</v>
      </c>
      <c r="R221" s="150" t="str">
        <f t="shared" si="287"/>
        <v>Вірно</v>
      </c>
      <c r="S221" s="150" t="str">
        <f t="shared" si="287"/>
        <v>Вірно</v>
      </c>
      <c r="T221" s="150" t="str">
        <f t="shared" si="287"/>
        <v>Вірно</v>
      </c>
      <c r="U221" s="150" t="str">
        <f t="shared" si="287"/>
        <v>Вірно</v>
      </c>
      <c r="V221" s="150" t="str">
        <f t="shared" si="287"/>
        <v>Вірно</v>
      </c>
    </row>
    <row r="222" spans="5:22" x14ac:dyDescent="0.25">
      <c r="E222" s="150" t="str">
        <f>IF(E109&gt;=E110+E111+E112,"Вірно","Помилка")</f>
        <v>Вірно</v>
      </c>
      <c r="F222" s="150" t="str">
        <f>IF(F109&gt;=F110+F111+F112,"Вірно","Помилка")</f>
        <v>Вірно</v>
      </c>
      <c r="G222" s="150" t="str">
        <f t="shared" ref="G222:V222" si="288">IF(G109&gt;=G110+G111+G112,"Вірно","Помилка")</f>
        <v>Вірно</v>
      </c>
      <c r="H222" s="150" t="str">
        <f t="shared" si="288"/>
        <v>Вірно</v>
      </c>
      <c r="I222" s="150" t="str">
        <f t="shared" si="288"/>
        <v>Вірно</v>
      </c>
      <c r="J222" s="150" t="str">
        <f t="shared" si="288"/>
        <v>Вірно</v>
      </c>
      <c r="K222" s="150" t="str">
        <f t="shared" si="288"/>
        <v>Вірно</v>
      </c>
      <c r="L222" s="150" t="str">
        <f t="shared" si="288"/>
        <v>Вірно</v>
      </c>
      <c r="M222" s="150" t="str">
        <f t="shared" si="288"/>
        <v>Вірно</v>
      </c>
      <c r="N222" s="150" t="str">
        <f t="shared" si="288"/>
        <v>Вірно</v>
      </c>
      <c r="O222" s="150" t="str">
        <f t="shared" si="288"/>
        <v>Вірно</v>
      </c>
      <c r="P222" s="150" t="str">
        <f t="shared" si="288"/>
        <v>Вірно</v>
      </c>
      <c r="Q222" s="150" t="str">
        <f t="shared" si="288"/>
        <v>Вірно</v>
      </c>
      <c r="R222" s="150" t="str">
        <f t="shared" si="288"/>
        <v>Вірно</v>
      </c>
      <c r="S222" s="150" t="str">
        <f t="shared" si="288"/>
        <v>Вірно</v>
      </c>
      <c r="T222" s="150" t="str">
        <f t="shared" si="288"/>
        <v>Вірно</v>
      </c>
      <c r="U222" s="150" t="str">
        <f t="shared" si="288"/>
        <v>Вірно</v>
      </c>
      <c r="V222" s="150" t="str">
        <f t="shared" si="288"/>
        <v>Вірно</v>
      </c>
    </row>
    <row r="223" spans="5:22" x14ac:dyDescent="0.25">
      <c r="E223" s="150" t="str">
        <f>IF(E113&gt;=E114+E115+E116+E117,"Вірно","Помилка")</f>
        <v>Вірно</v>
      </c>
      <c r="F223" s="150" t="str">
        <f>IF(F113&gt;=F114+F115+F116+F117,"Вірно","Помилка")</f>
        <v>Вірно</v>
      </c>
      <c r="G223" s="150" t="str">
        <f t="shared" ref="G223:V223" si="289">IF(G113&gt;=G114+G115+G116+G117,"Вірно","Помилка")</f>
        <v>Вірно</v>
      </c>
      <c r="H223" s="150" t="str">
        <f t="shared" si="289"/>
        <v>Вірно</v>
      </c>
      <c r="I223" s="150" t="str">
        <f t="shared" si="289"/>
        <v>Вірно</v>
      </c>
      <c r="J223" s="150" t="str">
        <f t="shared" si="289"/>
        <v>Вірно</v>
      </c>
      <c r="K223" s="150" t="str">
        <f t="shared" si="289"/>
        <v>Вірно</v>
      </c>
      <c r="L223" s="150" t="str">
        <f t="shared" si="289"/>
        <v>Вірно</v>
      </c>
      <c r="M223" s="150" t="str">
        <f t="shared" si="289"/>
        <v>Вірно</v>
      </c>
      <c r="N223" s="150" t="str">
        <f t="shared" si="289"/>
        <v>Вірно</v>
      </c>
      <c r="O223" s="150" t="str">
        <f t="shared" si="289"/>
        <v>Вірно</v>
      </c>
      <c r="P223" s="150" t="str">
        <f t="shared" si="289"/>
        <v>Вірно</v>
      </c>
      <c r="Q223" s="150" t="str">
        <f t="shared" si="289"/>
        <v>Вірно</v>
      </c>
      <c r="R223" s="150" t="str">
        <f t="shared" si="289"/>
        <v>Вірно</v>
      </c>
      <c r="S223" s="150" t="str">
        <f t="shared" si="289"/>
        <v>Вірно</v>
      </c>
      <c r="T223" s="150" t="str">
        <f t="shared" si="289"/>
        <v>Вірно</v>
      </c>
      <c r="U223" s="150" t="str">
        <f t="shared" si="289"/>
        <v>Вірно</v>
      </c>
      <c r="V223" s="150" t="str">
        <f t="shared" si="289"/>
        <v>Вірно</v>
      </c>
    </row>
    <row r="224" spans="5:22" x14ac:dyDescent="0.25">
      <c r="E224" s="150" t="str">
        <f>IF(E120=E122+E123+E135+E137+E140+E141+E145+E150+E151,"Вірно","Помилка")</f>
        <v>Вірно</v>
      </c>
      <c r="F224" s="150" t="str">
        <f>IF(F120=F122+F123+F135+F137+F140+F141+F145+F150+F151,"Вірно","Помилка")</f>
        <v>Вірно</v>
      </c>
      <c r="G224" s="150" t="str">
        <f t="shared" ref="G224:V224" si="290">IF(G120=G122+G123+G135+G137+G140+G141+G145+G150+G151,"Вірно","Помилка")</f>
        <v>Вірно</v>
      </c>
      <c r="H224" s="150" t="str">
        <f t="shared" si="290"/>
        <v>Вірно</v>
      </c>
      <c r="I224" s="150" t="str">
        <f t="shared" si="290"/>
        <v>Вірно</v>
      </c>
      <c r="J224" s="150" t="str">
        <f t="shared" si="290"/>
        <v>Вірно</v>
      </c>
      <c r="K224" s="150" t="str">
        <f t="shared" si="290"/>
        <v>Вірно</v>
      </c>
      <c r="L224" s="150" t="str">
        <f t="shared" si="290"/>
        <v>Вірно</v>
      </c>
      <c r="M224" s="150" t="str">
        <f t="shared" si="290"/>
        <v>Вірно</v>
      </c>
      <c r="N224" s="150" t="str">
        <f t="shared" si="290"/>
        <v>Вірно</v>
      </c>
      <c r="O224" s="150" t="str">
        <f t="shared" si="290"/>
        <v>Вірно</v>
      </c>
      <c r="P224" s="150" t="str">
        <f t="shared" si="290"/>
        <v>Вірно</v>
      </c>
      <c r="Q224" s="150" t="str">
        <f t="shared" si="290"/>
        <v>Вірно</v>
      </c>
      <c r="R224" s="150" t="str">
        <f t="shared" si="290"/>
        <v>Вірно</v>
      </c>
      <c r="S224" s="150" t="str">
        <f t="shared" si="290"/>
        <v>Вірно</v>
      </c>
      <c r="T224" s="150" t="str">
        <f t="shared" si="290"/>
        <v>Вірно</v>
      </c>
      <c r="U224" s="150" t="str">
        <f t="shared" si="290"/>
        <v>Вірно</v>
      </c>
      <c r="V224" s="150" t="str">
        <f t="shared" si="290"/>
        <v>Вірно</v>
      </c>
    </row>
    <row r="225" spans="5:22" x14ac:dyDescent="0.25">
      <c r="E225" s="150" t="str">
        <f>IF(E123&gt;=E124+E125+E126+E127+E128+E129+E130+E131+E132+E133+E134,"Вірно","Помилка")</f>
        <v>Вірно</v>
      </c>
      <c r="F225" s="150" t="str">
        <f>IF(F123&gt;=F124+F125+F126+F127+F128+F129+F130+F131+F132+F133+F134,"Вірно","Помилка")</f>
        <v>Вірно</v>
      </c>
      <c r="G225" s="150" t="str">
        <f t="shared" ref="G225:V225" si="291">IF(G123&gt;=G124+G125+G126+G127+G128+G129+G130+G131+G132+G133+G134,"Вірно","Помилка")</f>
        <v>Вірно</v>
      </c>
      <c r="H225" s="150" t="str">
        <f t="shared" si="291"/>
        <v>Вірно</v>
      </c>
      <c r="I225" s="150" t="str">
        <f t="shared" si="291"/>
        <v>Вірно</v>
      </c>
      <c r="J225" s="150" t="str">
        <f t="shared" si="291"/>
        <v>Вірно</v>
      </c>
      <c r="K225" s="150" t="str">
        <f t="shared" si="291"/>
        <v>Вірно</v>
      </c>
      <c r="L225" s="150" t="str">
        <f t="shared" si="291"/>
        <v>Вірно</v>
      </c>
      <c r="M225" s="150" t="str">
        <f t="shared" si="291"/>
        <v>Вірно</v>
      </c>
      <c r="N225" s="150" t="str">
        <f t="shared" si="291"/>
        <v>Вірно</v>
      </c>
      <c r="O225" s="150" t="str">
        <f t="shared" si="291"/>
        <v>Вірно</v>
      </c>
      <c r="P225" s="150" t="str">
        <f t="shared" si="291"/>
        <v>Вірно</v>
      </c>
      <c r="Q225" s="150" t="str">
        <f t="shared" si="291"/>
        <v>Вірно</v>
      </c>
      <c r="R225" s="150" t="str">
        <f t="shared" si="291"/>
        <v>Вірно</v>
      </c>
      <c r="S225" s="150" t="str">
        <f t="shared" si="291"/>
        <v>Вірно</v>
      </c>
      <c r="T225" s="150" t="str">
        <f t="shared" si="291"/>
        <v>Вірно</v>
      </c>
      <c r="U225" s="150" t="str">
        <f t="shared" si="291"/>
        <v>Вірно</v>
      </c>
      <c r="V225" s="150" t="str">
        <f t="shared" si="291"/>
        <v>Вірно</v>
      </c>
    </row>
    <row r="226" spans="5:22" x14ac:dyDescent="0.25">
      <c r="E226" s="150" t="str">
        <f>IF(E135&gt;=E136,"Вірно","Помилка")</f>
        <v>Вірно</v>
      </c>
      <c r="F226" s="150" t="str">
        <f>IF(F135&gt;=F136,"Вірно","Помилка")</f>
        <v>Вірно</v>
      </c>
      <c r="G226" s="150" t="str">
        <f t="shared" ref="G226:V226" si="292">IF(G135&gt;=G136,"Вірно","Помилка")</f>
        <v>Вірно</v>
      </c>
      <c r="H226" s="150" t="str">
        <f t="shared" si="292"/>
        <v>Вірно</v>
      </c>
      <c r="I226" s="150" t="str">
        <f t="shared" si="292"/>
        <v>Вірно</v>
      </c>
      <c r="J226" s="150" t="str">
        <f t="shared" si="292"/>
        <v>Вірно</v>
      </c>
      <c r="K226" s="150" t="str">
        <f t="shared" si="292"/>
        <v>Вірно</v>
      </c>
      <c r="L226" s="150" t="str">
        <f t="shared" si="292"/>
        <v>Вірно</v>
      </c>
      <c r="M226" s="150" t="str">
        <f t="shared" si="292"/>
        <v>Вірно</v>
      </c>
      <c r="N226" s="150" t="str">
        <f t="shared" si="292"/>
        <v>Вірно</v>
      </c>
      <c r="O226" s="150" t="str">
        <f t="shared" si="292"/>
        <v>Вірно</v>
      </c>
      <c r="P226" s="150" t="str">
        <f t="shared" si="292"/>
        <v>Вірно</v>
      </c>
      <c r="Q226" s="150" t="str">
        <f t="shared" si="292"/>
        <v>Вірно</v>
      </c>
      <c r="R226" s="150" t="str">
        <f t="shared" si="292"/>
        <v>Вірно</v>
      </c>
      <c r="S226" s="150" t="str">
        <f t="shared" si="292"/>
        <v>Вірно</v>
      </c>
      <c r="T226" s="150" t="str">
        <f t="shared" si="292"/>
        <v>Вірно</v>
      </c>
      <c r="U226" s="150" t="str">
        <f t="shared" si="292"/>
        <v>Вірно</v>
      </c>
      <c r="V226" s="150" t="str">
        <f t="shared" si="292"/>
        <v>Вірно</v>
      </c>
    </row>
    <row r="227" spans="5:22" x14ac:dyDescent="0.25">
      <c r="E227" s="150" t="str">
        <f>IF(E137&gt;=E138+E139,"Вірно","Помилка")</f>
        <v>Вірно</v>
      </c>
      <c r="F227" s="150" t="str">
        <f>IF(F137&gt;=F138+F139,"Вірно","Помилка")</f>
        <v>Вірно</v>
      </c>
      <c r="G227" s="150" t="str">
        <f t="shared" ref="G227:V227" si="293">IF(G137&gt;=G138+G139,"Вірно","Помилка")</f>
        <v>Вірно</v>
      </c>
      <c r="H227" s="150" t="str">
        <f t="shared" si="293"/>
        <v>Вірно</v>
      </c>
      <c r="I227" s="150" t="str">
        <f t="shared" si="293"/>
        <v>Вірно</v>
      </c>
      <c r="J227" s="150" t="str">
        <f t="shared" si="293"/>
        <v>Вірно</v>
      </c>
      <c r="K227" s="150" t="str">
        <f t="shared" si="293"/>
        <v>Вірно</v>
      </c>
      <c r="L227" s="150" t="str">
        <f t="shared" si="293"/>
        <v>Вірно</v>
      </c>
      <c r="M227" s="150" t="str">
        <f t="shared" si="293"/>
        <v>Вірно</v>
      </c>
      <c r="N227" s="150" t="str">
        <f t="shared" si="293"/>
        <v>Вірно</v>
      </c>
      <c r="O227" s="150" t="str">
        <f t="shared" si="293"/>
        <v>Вірно</v>
      </c>
      <c r="P227" s="150" t="str">
        <f t="shared" si="293"/>
        <v>Вірно</v>
      </c>
      <c r="Q227" s="150" t="str">
        <f t="shared" si="293"/>
        <v>Вірно</v>
      </c>
      <c r="R227" s="150" t="str">
        <f t="shared" si="293"/>
        <v>Вірно</v>
      </c>
      <c r="S227" s="150" t="str">
        <f t="shared" si="293"/>
        <v>Вірно</v>
      </c>
      <c r="T227" s="150" t="str">
        <f t="shared" si="293"/>
        <v>Вірно</v>
      </c>
      <c r="U227" s="150" t="str">
        <f t="shared" si="293"/>
        <v>Вірно</v>
      </c>
      <c r="V227" s="150" t="str">
        <f t="shared" si="293"/>
        <v>Вірно</v>
      </c>
    </row>
    <row r="228" spans="5:22" x14ac:dyDescent="0.25">
      <c r="E228" s="150" t="str">
        <f>IF(E141&gt;=E142+E143+E144,"Вірно","Помилка")</f>
        <v>Вірно</v>
      </c>
      <c r="F228" s="150" t="str">
        <f>IF(F141&gt;=F142+F143+F144,"Вірно","Помилка")</f>
        <v>Вірно</v>
      </c>
      <c r="G228" s="150" t="str">
        <f t="shared" ref="G228:V228" si="294">IF(G141&gt;=G142+G143+G144,"Вірно","Помилка")</f>
        <v>Вірно</v>
      </c>
      <c r="H228" s="150" t="str">
        <f t="shared" si="294"/>
        <v>Вірно</v>
      </c>
      <c r="I228" s="150" t="str">
        <f t="shared" si="294"/>
        <v>Вірно</v>
      </c>
      <c r="J228" s="150" t="str">
        <f t="shared" si="294"/>
        <v>Вірно</v>
      </c>
      <c r="K228" s="150" t="str">
        <f t="shared" si="294"/>
        <v>Вірно</v>
      </c>
      <c r="L228" s="150" t="str">
        <f t="shared" si="294"/>
        <v>Вірно</v>
      </c>
      <c r="M228" s="150" t="str">
        <f t="shared" si="294"/>
        <v>Вірно</v>
      </c>
      <c r="N228" s="150" t="str">
        <f t="shared" si="294"/>
        <v>Вірно</v>
      </c>
      <c r="O228" s="150" t="str">
        <f t="shared" si="294"/>
        <v>Вірно</v>
      </c>
      <c r="P228" s="150" t="str">
        <f t="shared" si="294"/>
        <v>Вірно</v>
      </c>
      <c r="Q228" s="150" t="str">
        <f t="shared" si="294"/>
        <v>Вірно</v>
      </c>
      <c r="R228" s="150" t="str">
        <f t="shared" si="294"/>
        <v>Вірно</v>
      </c>
      <c r="S228" s="150" t="str">
        <f t="shared" si="294"/>
        <v>Вірно</v>
      </c>
      <c r="T228" s="150" t="str">
        <f t="shared" si="294"/>
        <v>Вірно</v>
      </c>
      <c r="U228" s="150" t="str">
        <f t="shared" si="294"/>
        <v>Вірно</v>
      </c>
      <c r="V228" s="150" t="str">
        <f t="shared" si="294"/>
        <v>Вірно</v>
      </c>
    </row>
    <row r="229" spans="5:22" x14ac:dyDescent="0.25">
      <c r="E229" s="150" t="str">
        <f>IF(E145&gt;=E146+E147+E148+E149,"Вірно","Помилка")</f>
        <v>Вірно</v>
      </c>
      <c r="F229" s="150" t="str">
        <f>IF(F145&gt;=F146+F147+F148+F149,"Вірно","Помилка")</f>
        <v>Вірно</v>
      </c>
      <c r="G229" s="150" t="str">
        <f t="shared" ref="G229:V229" si="295">IF(G145&gt;=G146+G147+G148+G149,"Вірно","Помилка")</f>
        <v>Вірно</v>
      </c>
      <c r="H229" s="150" t="str">
        <f t="shared" si="295"/>
        <v>Вірно</v>
      </c>
      <c r="I229" s="150" t="str">
        <f t="shared" si="295"/>
        <v>Вірно</v>
      </c>
      <c r="J229" s="150" t="str">
        <f t="shared" si="295"/>
        <v>Вірно</v>
      </c>
      <c r="K229" s="150" t="str">
        <f t="shared" si="295"/>
        <v>Вірно</v>
      </c>
      <c r="L229" s="150" t="str">
        <f t="shared" si="295"/>
        <v>Вірно</v>
      </c>
      <c r="M229" s="150" t="str">
        <f t="shared" si="295"/>
        <v>Вірно</v>
      </c>
      <c r="N229" s="150" t="str">
        <f t="shared" si="295"/>
        <v>Вірно</v>
      </c>
      <c r="O229" s="150" t="str">
        <f t="shared" si="295"/>
        <v>Вірно</v>
      </c>
      <c r="P229" s="150" t="str">
        <f t="shared" si="295"/>
        <v>Вірно</v>
      </c>
      <c r="Q229" s="150" t="str">
        <f t="shared" si="295"/>
        <v>Вірно</v>
      </c>
      <c r="R229" s="150" t="str">
        <f t="shared" si="295"/>
        <v>Вірно</v>
      </c>
      <c r="S229" s="150" t="str">
        <f t="shared" si="295"/>
        <v>Вірно</v>
      </c>
      <c r="T229" s="150" t="str">
        <f t="shared" si="295"/>
        <v>Вірно</v>
      </c>
      <c r="U229" s="150" t="str">
        <f t="shared" si="295"/>
        <v>Вірно</v>
      </c>
      <c r="V229" s="150" t="str">
        <f t="shared" si="295"/>
        <v>Вірно</v>
      </c>
    </row>
    <row r="230" spans="5:22" x14ac:dyDescent="0.25">
      <c r="E230" s="150" t="str">
        <f>IF(E152&gt;=E154+E155+E156,"Вірно","Помилка")</f>
        <v>Вірно</v>
      </c>
      <c r="F230" s="150" t="str">
        <f>IF(F152&gt;=F154+F155+F156,"Вірно","Помилка")</f>
        <v>Вірно</v>
      </c>
      <c r="G230" s="150" t="str">
        <f t="shared" ref="G230:V230" si="296">IF(G152&gt;=G154+G155+G156,"Вірно","Помилка")</f>
        <v>Вірно</v>
      </c>
      <c r="H230" s="150" t="str">
        <f t="shared" si="296"/>
        <v>Вірно</v>
      </c>
      <c r="I230" s="150" t="str">
        <f t="shared" si="296"/>
        <v>Вірно</v>
      </c>
      <c r="J230" s="150" t="str">
        <f t="shared" si="296"/>
        <v>Вірно</v>
      </c>
      <c r="K230" s="150" t="str">
        <f t="shared" si="296"/>
        <v>Вірно</v>
      </c>
      <c r="L230" s="150" t="str">
        <f t="shared" si="296"/>
        <v>Вірно</v>
      </c>
      <c r="M230" s="150" t="str">
        <f t="shared" si="296"/>
        <v>Вірно</v>
      </c>
      <c r="N230" s="150" t="str">
        <f t="shared" si="296"/>
        <v>Вірно</v>
      </c>
      <c r="O230" s="150" t="str">
        <f t="shared" si="296"/>
        <v>Вірно</v>
      </c>
      <c r="P230" s="150" t="str">
        <f t="shared" si="296"/>
        <v>Вірно</v>
      </c>
      <c r="Q230" s="150" t="str">
        <f t="shared" si="296"/>
        <v>Вірно</v>
      </c>
      <c r="R230" s="150" t="str">
        <f t="shared" si="296"/>
        <v>Вірно</v>
      </c>
      <c r="S230" s="150" t="str">
        <f t="shared" si="296"/>
        <v>Вірно</v>
      </c>
      <c r="T230" s="150" t="str">
        <f t="shared" si="296"/>
        <v>Вірно</v>
      </c>
      <c r="U230" s="150" t="str">
        <f t="shared" si="296"/>
        <v>Вірно</v>
      </c>
      <c r="V230" s="150" t="str">
        <f t="shared" si="296"/>
        <v>Вірно</v>
      </c>
    </row>
    <row r="231" spans="5:22" x14ac:dyDescent="0.25">
      <c r="E231" s="150" t="str">
        <f>IF(E157&gt;=E159+E160+E161+E162,"Вірно","Помилка")</f>
        <v>Вірно</v>
      </c>
      <c r="F231" s="150" t="str">
        <f>IF(F157&gt;=F159+F160+F161+F162,"Вірно","Помилка")</f>
        <v>Вірно</v>
      </c>
      <c r="G231" s="150" t="str">
        <f t="shared" ref="G231:V231" si="297">IF(G157&gt;=G159+G160+G161+G162,"Вірно","Помилка")</f>
        <v>Вірно</v>
      </c>
      <c r="H231" s="150" t="str">
        <f t="shared" si="297"/>
        <v>Вірно</v>
      </c>
      <c r="I231" s="150" t="str">
        <f t="shared" si="297"/>
        <v>Вірно</v>
      </c>
      <c r="J231" s="150" t="str">
        <f t="shared" si="297"/>
        <v>Вірно</v>
      </c>
      <c r="K231" s="150" t="str">
        <f t="shared" si="297"/>
        <v>Вірно</v>
      </c>
      <c r="L231" s="150" t="str">
        <f t="shared" si="297"/>
        <v>Вірно</v>
      </c>
      <c r="M231" s="150" t="str">
        <f t="shared" si="297"/>
        <v>Вірно</v>
      </c>
      <c r="N231" s="150" t="str">
        <f t="shared" si="297"/>
        <v>Вірно</v>
      </c>
      <c r="O231" s="150" t="str">
        <f t="shared" si="297"/>
        <v>Вірно</v>
      </c>
      <c r="P231" s="150" t="str">
        <f t="shared" si="297"/>
        <v>Вірно</v>
      </c>
      <c r="Q231" s="150" t="str">
        <f t="shared" si="297"/>
        <v>Вірно</v>
      </c>
      <c r="R231" s="150" t="str">
        <f t="shared" si="297"/>
        <v>Вірно</v>
      </c>
      <c r="S231" s="150" t="str">
        <f t="shared" si="297"/>
        <v>Вірно</v>
      </c>
      <c r="T231" s="150" t="str">
        <f t="shared" si="297"/>
        <v>Вірно</v>
      </c>
      <c r="U231" s="150" t="str">
        <f t="shared" si="297"/>
        <v>Вірно</v>
      </c>
      <c r="V231" s="150" t="str">
        <f t="shared" si="297"/>
        <v>Вірно</v>
      </c>
    </row>
    <row r="232" spans="5:22" x14ac:dyDescent="0.25">
      <c r="E232" s="150" t="str">
        <f>IF(E163&gt;=E165+E166,"Вірно","Помилка")</f>
        <v>Вірно</v>
      </c>
      <c r="F232" s="150" t="str">
        <f>IF(F163&gt;=F165+F166,"Вірно","Помилка")</f>
        <v>Вірно</v>
      </c>
      <c r="G232" s="150" t="str">
        <f t="shared" ref="G232:V232" si="298">IF(G163&gt;=G165+G166,"Вірно","Помилка")</f>
        <v>Вірно</v>
      </c>
      <c r="H232" s="150" t="str">
        <f t="shared" si="298"/>
        <v>Вірно</v>
      </c>
      <c r="I232" s="150" t="str">
        <f t="shared" si="298"/>
        <v>Вірно</v>
      </c>
      <c r="J232" s="150" t="str">
        <f t="shared" si="298"/>
        <v>Вірно</v>
      </c>
      <c r="K232" s="150" t="str">
        <f t="shared" si="298"/>
        <v>Вірно</v>
      </c>
      <c r="L232" s="150" t="str">
        <f t="shared" si="298"/>
        <v>Вірно</v>
      </c>
      <c r="M232" s="150" t="str">
        <f t="shared" si="298"/>
        <v>Вірно</v>
      </c>
      <c r="N232" s="150" t="str">
        <f t="shared" si="298"/>
        <v>Вірно</v>
      </c>
      <c r="O232" s="150" t="str">
        <f t="shared" si="298"/>
        <v>Вірно</v>
      </c>
      <c r="P232" s="150" t="str">
        <f t="shared" si="298"/>
        <v>Вірно</v>
      </c>
      <c r="Q232" s="150" t="str">
        <f t="shared" si="298"/>
        <v>Вірно</v>
      </c>
      <c r="R232" s="150" t="str">
        <f t="shared" si="298"/>
        <v>Вірно</v>
      </c>
      <c r="S232" s="150" t="str">
        <f t="shared" si="298"/>
        <v>Вірно</v>
      </c>
      <c r="T232" s="150" t="str">
        <f t="shared" si="298"/>
        <v>Вірно</v>
      </c>
      <c r="U232" s="150" t="str">
        <f t="shared" si="298"/>
        <v>Вірно</v>
      </c>
      <c r="V232" s="150" t="str">
        <f t="shared" si="298"/>
        <v>Вірно</v>
      </c>
    </row>
    <row r="233" spans="5:22" x14ac:dyDescent="0.25">
      <c r="E233" s="150" t="str">
        <f>IF(E166&gt;=E168+E169+E170,"Вірно","Помилка")</f>
        <v>Вірно</v>
      </c>
      <c r="F233" s="150" t="str">
        <f>IF(F166&gt;=F168+F169+F170,"Вірно","Помилка")</f>
        <v>Вірно</v>
      </c>
      <c r="G233" s="150" t="str">
        <f t="shared" ref="G233:V233" si="299">IF(G166&gt;=G168+G169+G170,"Вірно","Помилка")</f>
        <v>Вірно</v>
      </c>
      <c r="H233" s="150" t="str">
        <f t="shared" si="299"/>
        <v>Вірно</v>
      </c>
      <c r="I233" s="150" t="str">
        <f t="shared" si="299"/>
        <v>Вірно</v>
      </c>
      <c r="J233" s="150" t="str">
        <f t="shared" si="299"/>
        <v>Вірно</v>
      </c>
      <c r="K233" s="150" t="str">
        <f t="shared" si="299"/>
        <v>Вірно</v>
      </c>
      <c r="L233" s="150" t="str">
        <f t="shared" si="299"/>
        <v>Вірно</v>
      </c>
      <c r="M233" s="150" t="str">
        <f t="shared" si="299"/>
        <v>Вірно</v>
      </c>
      <c r="N233" s="150" t="str">
        <f t="shared" si="299"/>
        <v>Вірно</v>
      </c>
      <c r="O233" s="150" t="str">
        <f t="shared" si="299"/>
        <v>Вірно</v>
      </c>
      <c r="P233" s="150" t="str">
        <f t="shared" si="299"/>
        <v>Вірно</v>
      </c>
      <c r="Q233" s="150" t="str">
        <f t="shared" si="299"/>
        <v>Вірно</v>
      </c>
      <c r="R233" s="150" t="str">
        <f t="shared" si="299"/>
        <v>Вірно</v>
      </c>
      <c r="S233" s="150" t="str">
        <f t="shared" si="299"/>
        <v>Вірно</v>
      </c>
      <c r="T233" s="150" t="str">
        <f t="shared" si="299"/>
        <v>Вірно</v>
      </c>
      <c r="U233" s="150" t="str">
        <f t="shared" si="299"/>
        <v>Вірно</v>
      </c>
      <c r="V233" s="150" t="str">
        <f t="shared" si="299"/>
        <v>Вірно</v>
      </c>
    </row>
    <row r="234" spans="5:22" x14ac:dyDescent="0.25">
      <c r="E234" s="150" t="str">
        <f>IF(E171&gt;=E172,"Вірно","Помилка")</f>
        <v>Вірно</v>
      </c>
      <c r="F234" s="150" t="str">
        <f>IF(F171&gt;=F172,"Вірно","Помилка")</f>
        <v>Вірно</v>
      </c>
      <c r="G234" s="150" t="str">
        <f t="shared" ref="G234:V234" si="300">IF(G171&gt;=G172,"Вірно","Помилка")</f>
        <v>Вірно</v>
      </c>
      <c r="H234" s="150" t="str">
        <f t="shared" si="300"/>
        <v>Вірно</v>
      </c>
      <c r="I234" s="150" t="str">
        <f t="shared" si="300"/>
        <v>Вірно</v>
      </c>
      <c r="J234" s="150" t="str">
        <f t="shared" si="300"/>
        <v>Вірно</v>
      </c>
      <c r="K234" s="150" t="str">
        <f t="shared" si="300"/>
        <v>Вірно</v>
      </c>
      <c r="L234" s="150" t="str">
        <f t="shared" si="300"/>
        <v>Вірно</v>
      </c>
      <c r="M234" s="150" t="str">
        <f t="shared" si="300"/>
        <v>Вірно</v>
      </c>
      <c r="N234" s="150" t="str">
        <f t="shared" si="300"/>
        <v>Вірно</v>
      </c>
      <c r="O234" s="150" t="str">
        <f t="shared" si="300"/>
        <v>Вірно</v>
      </c>
      <c r="P234" s="150" t="str">
        <f t="shared" si="300"/>
        <v>Вірно</v>
      </c>
      <c r="Q234" s="150" t="str">
        <f t="shared" si="300"/>
        <v>Вірно</v>
      </c>
      <c r="R234" s="150" t="str">
        <f t="shared" si="300"/>
        <v>Вірно</v>
      </c>
      <c r="S234" s="150" t="str">
        <f t="shared" si="300"/>
        <v>Вірно</v>
      </c>
      <c r="T234" s="150" t="str">
        <f t="shared" si="300"/>
        <v>Вірно</v>
      </c>
      <c r="U234" s="150" t="str">
        <f t="shared" si="300"/>
        <v>Вірно</v>
      </c>
      <c r="V234" s="150" t="str">
        <f t="shared" si="300"/>
        <v>Вірно</v>
      </c>
    </row>
    <row r="235" spans="5:22" x14ac:dyDescent="0.25">
      <c r="E235" s="150" t="str">
        <f>IF(E173&gt;=E174,"Вірно","Помилка")</f>
        <v>Вірно</v>
      </c>
      <c r="F235" s="150" t="str">
        <f>IF(F173&gt;=F174,"Вірно","Помилка")</f>
        <v>Вірно</v>
      </c>
      <c r="G235" s="150" t="str">
        <f t="shared" ref="G235:V235" si="301">IF(G173&gt;=G174,"Вірно","Помилка")</f>
        <v>Вірно</v>
      </c>
      <c r="H235" s="150" t="str">
        <f t="shared" si="301"/>
        <v>Вірно</v>
      </c>
      <c r="I235" s="150" t="str">
        <f t="shared" si="301"/>
        <v>Вірно</v>
      </c>
      <c r="J235" s="150" t="str">
        <f t="shared" si="301"/>
        <v>Вірно</v>
      </c>
      <c r="K235" s="150" t="str">
        <f t="shared" si="301"/>
        <v>Вірно</v>
      </c>
      <c r="L235" s="150" t="str">
        <f t="shared" si="301"/>
        <v>Вірно</v>
      </c>
      <c r="M235" s="150" t="str">
        <f t="shared" si="301"/>
        <v>Вірно</v>
      </c>
      <c r="N235" s="150" t="str">
        <f t="shared" si="301"/>
        <v>Вірно</v>
      </c>
      <c r="O235" s="150" t="str">
        <f t="shared" si="301"/>
        <v>Вірно</v>
      </c>
      <c r="P235" s="150" t="str">
        <f t="shared" si="301"/>
        <v>Вірно</v>
      </c>
      <c r="Q235" s="150" t="str">
        <f t="shared" si="301"/>
        <v>Вірно</v>
      </c>
      <c r="R235" s="150" t="str">
        <f t="shared" si="301"/>
        <v>Вірно</v>
      </c>
      <c r="S235" s="150" t="str">
        <f t="shared" si="301"/>
        <v>Вірно</v>
      </c>
      <c r="T235" s="150" t="str">
        <f t="shared" si="301"/>
        <v>Вірно</v>
      </c>
      <c r="U235" s="150" t="str">
        <f t="shared" si="301"/>
        <v>Вірно</v>
      </c>
      <c r="V235" s="150" t="str">
        <f t="shared" si="301"/>
        <v>Вірно</v>
      </c>
    </row>
    <row r="236" spans="5:22" x14ac:dyDescent="0.25">
      <c r="E236" s="150" t="str">
        <f>IF(E175&gt;=E177+E178,"Вірно","Помилка")</f>
        <v>Вірно</v>
      </c>
      <c r="F236" s="150" t="str">
        <f>IF(F175&gt;=F177+F178,"Вірно","Помилка")</f>
        <v>Вірно</v>
      </c>
      <c r="G236" s="150" t="str">
        <f t="shared" ref="G236:V236" si="302">IF(G175&gt;=G177+G178,"Вірно","Помилка")</f>
        <v>Вірно</v>
      </c>
      <c r="H236" s="150" t="str">
        <f t="shared" si="302"/>
        <v>Вірно</v>
      </c>
      <c r="I236" s="150" t="str">
        <f t="shared" si="302"/>
        <v>Вірно</v>
      </c>
      <c r="J236" s="150" t="str">
        <f t="shared" si="302"/>
        <v>Вірно</v>
      </c>
      <c r="K236" s="150" t="str">
        <f t="shared" si="302"/>
        <v>Вірно</v>
      </c>
      <c r="L236" s="150" t="str">
        <f t="shared" si="302"/>
        <v>Вірно</v>
      </c>
      <c r="M236" s="150" t="str">
        <f t="shared" si="302"/>
        <v>Вірно</v>
      </c>
      <c r="N236" s="150" t="str">
        <f t="shared" si="302"/>
        <v>Вірно</v>
      </c>
      <c r="O236" s="150" t="str">
        <f t="shared" si="302"/>
        <v>Вірно</v>
      </c>
      <c r="P236" s="150" t="str">
        <f t="shared" si="302"/>
        <v>Вірно</v>
      </c>
      <c r="Q236" s="150" t="str">
        <f t="shared" si="302"/>
        <v>Вірно</v>
      </c>
      <c r="R236" s="150" t="str">
        <f t="shared" si="302"/>
        <v>Вірно</v>
      </c>
      <c r="S236" s="150" t="str">
        <f t="shared" si="302"/>
        <v>Вірно</v>
      </c>
      <c r="T236" s="150" t="str">
        <f t="shared" si="302"/>
        <v>Вірно</v>
      </c>
      <c r="U236" s="150" t="str">
        <f t="shared" si="302"/>
        <v>Вірно</v>
      </c>
      <c r="V236" s="150" t="str">
        <f t="shared" si="302"/>
        <v>Вірно</v>
      </c>
    </row>
    <row r="237" spans="5:22" x14ac:dyDescent="0.25">
      <c r="E237" s="150" t="str">
        <f>IF(E179&gt;=E181+E182+E183+E184,"Вірно","Помилка")</f>
        <v>Вірно</v>
      </c>
      <c r="F237" s="150" t="str">
        <f>IF(F179&gt;=F181+F182+F183+F184,"Вірно","Помилка")</f>
        <v>Вірно</v>
      </c>
      <c r="G237" s="150" t="str">
        <f t="shared" ref="G237:V237" si="303">IF(G179&gt;=G181+G182+G183+G184,"Вірно","Помилка")</f>
        <v>Вірно</v>
      </c>
      <c r="H237" s="150" t="str">
        <f t="shared" si="303"/>
        <v>Вірно</v>
      </c>
      <c r="I237" s="150" t="str">
        <f t="shared" si="303"/>
        <v>Вірно</v>
      </c>
      <c r="J237" s="150" t="str">
        <f t="shared" si="303"/>
        <v>Вірно</v>
      </c>
      <c r="K237" s="150" t="str">
        <f t="shared" si="303"/>
        <v>Вірно</v>
      </c>
      <c r="L237" s="150" t="str">
        <f t="shared" si="303"/>
        <v>Вірно</v>
      </c>
      <c r="M237" s="150" t="str">
        <f t="shared" si="303"/>
        <v>Вірно</v>
      </c>
      <c r="N237" s="150" t="str">
        <f t="shared" si="303"/>
        <v>Вірно</v>
      </c>
      <c r="O237" s="150" t="str">
        <f t="shared" si="303"/>
        <v>Вірно</v>
      </c>
      <c r="P237" s="150" t="str">
        <f t="shared" si="303"/>
        <v>Вірно</v>
      </c>
      <c r="Q237" s="150" t="str">
        <f t="shared" si="303"/>
        <v>Вірно</v>
      </c>
      <c r="R237" s="150" t="str">
        <f t="shared" si="303"/>
        <v>Вірно</v>
      </c>
      <c r="S237" s="150" t="str">
        <f t="shared" si="303"/>
        <v>Вірно</v>
      </c>
      <c r="T237" s="150" t="str">
        <f t="shared" si="303"/>
        <v>Вірно</v>
      </c>
      <c r="U237" s="150" t="str">
        <f t="shared" si="303"/>
        <v>Вірно</v>
      </c>
      <c r="V237" s="150" t="str">
        <f t="shared" si="303"/>
        <v>Вірно</v>
      </c>
    </row>
    <row r="238" spans="5:22" x14ac:dyDescent="0.25">
      <c r="E238" s="150" t="str">
        <f>IF(E184&gt;=E186+E187+E188+E189+E190+E191,"Вірно","Помилка")</f>
        <v>Вірно</v>
      </c>
      <c r="F238" s="150" t="str">
        <f>IF(F184&gt;=F186+F187+F188+F189+F190+F191,"Вірно","Помилка")</f>
        <v>Вірно</v>
      </c>
      <c r="G238" s="150" t="str">
        <f t="shared" ref="G238:V238" si="304">IF(G184&gt;=G186+G187+G188+G189+G190+G191,"Вірно","Помилка")</f>
        <v>Вірно</v>
      </c>
      <c r="H238" s="150" t="str">
        <f t="shared" si="304"/>
        <v>Вірно</v>
      </c>
      <c r="I238" s="150" t="str">
        <f t="shared" si="304"/>
        <v>Вірно</v>
      </c>
      <c r="J238" s="150" t="str">
        <f t="shared" si="304"/>
        <v>Вірно</v>
      </c>
      <c r="K238" s="150" t="str">
        <f t="shared" si="304"/>
        <v>Вірно</v>
      </c>
      <c r="L238" s="150" t="str">
        <f t="shared" si="304"/>
        <v>Вірно</v>
      </c>
      <c r="M238" s="150" t="str">
        <f t="shared" si="304"/>
        <v>Вірно</v>
      </c>
      <c r="N238" s="150" t="str">
        <f t="shared" si="304"/>
        <v>Вірно</v>
      </c>
      <c r="O238" s="150" t="str">
        <f t="shared" si="304"/>
        <v>Вірно</v>
      </c>
      <c r="P238" s="150" t="str">
        <f t="shared" si="304"/>
        <v>Вірно</v>
      </c>
      <c r="Q238" s="150" t="str">
        <f t="shared" si="304"/>
        <v>Вірно</v>
      </c>
      <c r="R238" s="150" t="str">
        <f t="shared" si="304"/>
        <v>Вірно</v>
      </c>
      <c r="S238" s="150" t="str">
        <f t="shared" si="304"/>
        <v>Вірно</v>
      </c>
      <c r="T238" s="150" t="str">
        <f t="shared" si="304"/>
        <v>Вірно</v>
      </c>
      <c r="U238" s="150" t="str">
        <f t="shared" si="304"/>
        <v>Вірно</v>
      </c>
      <c r="V238" s="150" t="str">
        <f t="shared" si="304"/>
        <v>Вірно</v>
      </c>
    </row>
    <row r="239" spans="5:22" x14ac:dyDescent="0.25">
      <c r="E239" s="150" t="str">
        <f>IF(E192&gt;=E194+E195+E197+E198,"Вірно","Помилка")</f>
        <v>Вірно</v>
      </c>
      <c r="F239" s="150" t="str">
        <f>IF(F192&gt;=F194+F195+F197+F198,"Вірно","Помилка")</f>
        <v>Вірно</v>
      </c>
      <c r="G239" s="150" t="str">
        <f t="shared" ref="G239:V239" si="305">IF(G192&gt;=G194+G195+G197+G198,"Вірно","Помилка")</f>
        <v>Вірно</v>
      </c>
      <c r="H239" s="150" t="str">
        <f t="shared" si="305"/>
        <v>Вірно</v>
      </c>
      <c r="I239" s="150" t="str">
        <f t="shared" si="305"/>
        <v>Вірно</v>
      </c>
      <c r="J239" s="150" t="str">
        <f t="shared" si="305"/>
        <v>Вірно</v>
      </c>
      <c r="K239" s="150" t="str">
        <f t="shared" si="305"/>
        <v>Вірно</v>
      </c>
      <c r="L239" s="150" t="str">
        <f t="shared" si="305"/>
        <v>Вірно</v>
      </c>
      <c r="M239" s="150" t="str">
        <f t="shared" si="305"/>
        <v>Вірно</v>
      </c>
      <c r="N239" s="150" t="str">
        <f t="shared" si="305"/>
        <v>Вірно</v>
      </c>
      <c r="O239" s="150" t="str">
        <f t="shared" si="305"/>
        <v>Вірно</v>
      </c>
      <c r="P239" s="150" t="str">
        <f t="shared" si="305"/>
        <v>Вірно</v>
      </c>
      <c r="Q239" s="150" t="str">
        <f t="shared" si="305"/>
        <v>Вірно</v>
      </c>
      <c r="R239" s="150" t="str">
        <f t="shared" si="305"/>
        <v>Вірно</v>
      </c>
      <c r="S239" s="150" t="str">
        <f t="shared" si="305"/>
        <v>Вірно</v>
      </c>
      <c r="T239" s="150" t="str">
        <f t="shared" si="305"/>
        <v>Вірно</v>
      </c>
      <c r="U239" s="150" t="str">
        <f t="shared" si="305"/>
        <v>Вірно</v>
      </c>
      <c r="V239" s="150" t="str">
        <f t="shared" si="305"/>
        <v>Вірно</v>
      </c>
    </row>
  </sheetData>
  <conditionalFormatting sqref="E201:V239">
    <cfRule type="cellIs" dxfId="102" priority="1" operator="equal">
      <formula>"Помилка"</formula>
    </cfRule>
  </conditionalFormatting>
  <conditionalFormatting sqref="X10:AQ10 X11:AM199 AN12:AQ199">
    <cfRule type="cellIs" dxfId="101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707</v>
      </c>
      <c r="F10" s="38">
        <v>314</v>
      </c>
      <c r="G10" s="38">
        <v>286</v>
      </c>
      <c r="H10" s="38">
        <v>17</v>
      </c>
      <c r="I10" s="38">
        <v>0</v>
      </c>
      <c r="J10" s="38">
        <v>115</v>
      </c>
      <c r="K10" s="38">
        <v>4</v>
      </c>
      <c r="L10" s="38">
        <v>44</v>
      </c>
      <c r="M10" s="38">
        <v>3</v>
      </c>
      <c r="N10" s="38">
        <v>168</v>
      </c>
      <c r="O10" s="38">
        <v>1</v>
      </c>
      <c r="P10" s="38">
        <v>0</v>
      </c>
      <c r="Q10" s="38">
        <v>326</v>
      </c>
      <c r="R10" s="38">
        <v>5</v>
      </c>
      <c r="S10" s="38">
        <v>0</v>
      </c>
      <c r="T10" s="38">
        <v>34</v>
      </c>
      <c r="U10" s="38">
        <v>2869</v>
      </c>
      <c r="V10" s="38">
        <v>2544</v>
      </c>
      <c r="W10" s="38">
        <v>174</v>
      </c>
      <c r="X10" s="38">
        <v>0</v>
      </c>
      <c r="Y10" s="38">
        <v>593</v>
      </c>
      <c r="Z10" s="38">
        <v>103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157</v>
      </c>
      <c r="F12" s="38">
        <v>6</v>
      </c>
      <c r="G12" s="38">
        <v>5</v>
      </c>
      <c r="H12" s="38">
        <v>2</v>
      </c>
      <c r="I12" s="38">
        <v>0</v>
      </c>
      <c r="J12" s="38">
        <v>2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8</v>
      </c>
      <c r="R12" s="38">
        <v>3</v>
      </c>
      <c r="S12" s="38">
        <v>0</v>
      </c>
      <c r="T12" s="38">
        <v>1</v>
      </c>
      <c r="U12" s="38">
        <v>296</v>
      </c>
      <c r="V12" s="38">
        <v>253</v>
      </c>
      <c r="W12" s="38">
        <v>29</v>
      </c>
      <c r="X12" s="38">
        <v>0</v>
      </c>
      <c r="Y12" s="38">
        <v>44</v>
      </c>
      <c r="Z12" s="38">
        <v>3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134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134</v>
      </c>
      <c r="V14" s="39">
        <v>111</v>
      </c>
      <c r="W14" s="39">
        <v>2</v>
      </c>
      <c r="X14" s="39">
        <v>0</v>
      </c>
      <c r="Y14" s="39">
        <v>9</v>
      </c>
      <c r="Z14" s="39">
        <v>0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5</v>
      </c>
      <c r="F15" s="39">
        <v>1</v>
      </c>
      <c r="G15" s="39">
        <v>1</v>
      </c>
      <c r="H15" s="39">
        <v>1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2</v>
      </c>
      <c r="R15" s="39">
        <v>1</v>
      </c>
      <c r="S15" s="39">
        <v>0</v>
      </c>
      <c r="T15" s="39">
        <v>0</v>
      </c>
      <c r="U15" s="39">
        <v>68</v>
      </c>
      <c r="V15" s="39">
        <v>56</v>
      </c>
      <c r="W15" s="39">
        <v>9</v>
      </c>
      <c r="X15" s="39">
        <v>0</v>
      </c>
      <c r="Y15" s="39">
        <v>12</v>
      </c>
      <c r="Z15" s="39">
        <v>2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2</v>
      </c>
      <c r="R16" s="39">
        <v>1</v>
      </c>
      <c r="S16" s="39">
        <v>0</v>
      </c>
      <c r="T16" s="39">
        <v>0</v>
      </c>
      <c r="U16" s="39">
        <v>45</v>
      </c>
      <c r="V16" s="39">
        <v>37</v>
      </c>
      <c r="W16" s="39">
        <v>7</v>
      </c>
      <c r="X16" s="39">
        <v>0</v>
      </c>
      <c r="Y16" s="39">
        <v>8</v>
      </c>
      <c r="Z16" s="39">
        <v>1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3</v>
      </c>
      <c r="V17" s="39">
        <v>3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2</v>
      </c>
      <c r="V18" s="39">
        <v>1</v>
      </c>
      <c r="W18" s="39">
        <v>0</v>
      </c>
      <c r="X18" s="39">
        <v>0</v>
      </c>
      <c r="Y18" s="39">
        <v>1</v>
      </c>
      <c r="Z18" s="39">
        <v>1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3</v>
      </c>
      <c r="F19" s="39">
        <v>1</v>
      </c>
      <c r="G19" s="39">
        <v>1</v>
      </c>
      <c r="H19" s="39">
        <v>1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14</v>
      </c>
      <c r="V19" s="39">
        <v>12</v>
      </c>
      <c r="W19" s="39">
        <v>2</v>
      </c>
      <c r="X19" s="39">
        <v>0</v>
      </c>
      <c r="Y19" s="39">
        <v>2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1</v>
      </c>
      <c r="V25" s="39">
        <v>0</v>
      </c>
      <c r="W25" s="39">
        <v>0</v>
      </c>
      <c r="X25" s="39">
        <v>0</v>
      </c>
      <c r="Y25" s="39">
        <v>1</v>
      </c>
      <c r="Z25" s="39">
        <v>0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3</v>
      </c>
      <c r="V26" s="39">
        <v>3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2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2</v>
      </c>
      <c r="V28" s="39">
        <v>2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3</v>
      </c>
      <c r="F32" s="39">
        <v>2</v>
      </c>
      <c r="G32" s="39">
        <v>1</v>
      </c>
      <c r="H32" s="39">
        <v>0</v>
      </c>
      <c r="I32" s="39">
        <v>0</v>
      </c>
      <c r="J32" s="39">
        <v>1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1</v>
      </c>
      <c r="R32" s="39">
        <v>1</v>
      </c>
      <c r="S32" s="39">
        <v>0</v>
      </c>
      <c r="T32" s="39">
        <v>0</v>
      </c>
      <c r="U32" s="39">
        <v>22</v>
      </c>
      <c r="V32" s="39">
        <v>19</v>
      </c>
      <c r="W32" s="39">
        <v>7</v>
      </c>
      <c r="X32" s="39">
        <v>0</v>
      </c>
      <c r="Y32" s="39">
        <v>7</v>
      </c>
      <c r="Z32" s="39">
        <v>1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2</v>
      </c>
      <c r="V33" s="39">
        <v>2</v>
      </c>
      <c r="W33" s="39">
        <v>0</v>
      </c>
      <c r="X33" s="39">
        <v>0</v>
      </c>
      <c r="Y33" s="39">
        <v>1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2</v>
      </c>
      <c r="F34" s="39">
        <v>2</v>
      </c>
      <c r="G34" s="39">
        <v>1</v>
      </c>
      <c r="H34" s="39">
        <v>0</v>
      </c>
      <c r="I34" s="39">
        <v>0</v>
      </c>
      <c r="J34" s="39">
        <v>1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1</v>
      </c>
      <c r="R34" s="39">
        <v>1</v>
      </c>
      <c r="S34" s="39">
        <v>0</v>
      </c>
      <c r="T34" s="39">
        <v>0</v>
      </c>
      <c r="U34" s="39">
        <v>11</v>
      </c>
      <c r="V34" s="39">
        <v>9</v>
      </c>
      <c r="W34" s="39">
        <v>4</v>
      </c>
      <c r="X34" s="39">
        <v>0</v>
      </c>
      <c r="Y34" s="39">
        <v>2</v>
      </c>
      <c r="Z34" s="39">
        <v>1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3</v>
      </c>
      <c r="V35" s="39">
        <v>3</v>
      </c>
      <c r="W35" s="39">
        <v>1</v>
      </c>
      <c r="X35" s="39">
        <v>0</v>
      </c>
      <c r="Y35" s="39">
        <v>1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13</v>
      </c>
      <c r="F42" s="39">
        <v>3</v>
      </c>
      <c r="G42" s="39">
        <v>3</v>
      </c>
      <c r="H42" s="39">
        <v>1</v>
      </c>
      <c r="I42" s="39">
        <v>0</v>
      </c>
      <c r="J42" s="39">
        <v>1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5</v>
      </c>
      <c r="R42" s="39">
        <v>1</v>
      </c>
      <c r="S42" s="39">
        <v>0</v>
      </c>
      <c r="T42" s="39">
        <v>1</v>
      </c>
      <c r="U42" s="39">
        <v>70</v>
      </c>
      <c r="V42" s="39">
        <v>65</v>
      </c>
      <c r="W42" s="39">
        <v>11</v>
      </c>
      <c r="X42" s="39">
        <v>0</v>
      </c>
      <c r="Y42" s="39">
        <v>16</v>
      </c>
      <c r="Z42" s="39">
        <v>0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 t="shared" si="18"/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550</v>
      </c>
      <c r="F43" s="38">
        <v>308</v>
      </c>
      <c r="G43" s="38">
        <v>281</v>
      </c>
      <c r="H43" s="38">
        <v>15</v>
      </c>
      <c r="I43" s="38">
        <v>0</v>
      </c>
      <c r="J43" s="38">
        <v>113</v>
      </c>
      <c r="K43" s="38">
        <v>4</v>
      </c>
      <c r="L43" s="38">
        <v>44</v>
      </c>
      <c r="M43" s="38">
        <v>3</v>
      </c>
      <c r="N43" s="38">
        <v>168</v>
      </c>
      <c r="O43" s="38">
        <v>1</v>
      </c>
      <c r="P43" s="38">
        <v>0</v>
      </c>
      <c r="Q43" s="38">
        <v>318</v>
      </c>
      <c r="R43" s="38">
        <v>2</v>
      </c>
      <c r="S43" s="38">
        <v>0</v>
      </c>
      <c r="T43" s="38">
        <v>33</v>
      </c>
      <c r="U43" s="38">
        <v>2568</v>
      </c>
      <c r="V43" s="38">
        <v>2290</v>
      </c>
      <c r="W43" s="38">
        <v>145</v>
      </c>
      <c r="X43" s="38">
        <v>0</v>
      </c>
      <c r="Y43" s="38">
        <v>548</v>
      </c>
      <c r="Z43" s="38">
        <v>99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104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104</v>
      </c>
      <c r="V45" s="39">
        <v>80</v>
      </c>
      <c r="W45" s="39">
        <v>15</v>
      </c>
      <c r="X45" s="39">
        <v>0</v>
      </c>
      <c r="Y45" s="39">
        <v>37</v>
      </c>
      <c r="Z45" s="39">
        <v>67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440</v>
      </c>
      <c r="F46" s="39">
        <v>305</v>
      </c>
      <c r="G46" s="39">
        <v>279</v>
      </c>
      <c r="H46" s="39">
        <v>14</v>
      </c>
      <c r="I46" s="39">
        <v>0</v>
      </c>
      <c r="J46" s="39">
        <v>113</v>
      </c>
      <c r="K46" s="39">
        <v>4</v>
      </c>
      <c r="L46" s="39">
        <v>44</v>
      </c>
      <c r="M46" s="39">
        <v>3</v>
      </c>
      <c r="N46" s="39">
        <v>168</v>
      </c>
      <c r="O46" s="39">
        <v>1</v>
      </c>
      <c r="P46" s="39">
        <v>0</v>
      </c>
      <c r="Q46" s="39">
        <v>306</v>
      </c>
      <c r="R46" s="39">
        <v>1</v>
      </c>
      <c r="S46" s="39">
        <v>0</v>
      </c>
      <c r="T46" s="39">
        <v>29</v>
      </c>
      <c r="U46" s="39">
        <v>2114</v>
      </c>
      <c r="V46" s="39">
        <v>1870</v>
      </c>
      <c r="W46" s="39">
        <v>116</v>
      </c>
      <c r="X46" s="39">
        <v>0</v>
      </c>
      <c r="Y46" s="39">
        <v>482</v>
      </c>
      <c r="Z46" s="39">
        <v>30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1</v>
      </c>
      <c r="F47" s="39">
        <v>1</v>
      </c>
      <c r="G47" s="39">
        <v>1</v>
      </c>
      <c r="H47" s="39">
        <v>1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14</v>
      </c>
      <c r="R47" s="39">
        <v>1</v>
      </c>
      <c r="S47" s="39">
        <v>0</v>
      </c>
      <c r="T47" s="39">
        <v>0</v>
      </c>
      <c r="U47" s="39">
        <v>30</v>
      </c>
      <c r="V47" s="39">
        <v>26</v>
      </c>
      <c r="W47" s="39">
        <v>7</v>
      </c>
      <c r="X47" s="39">
        <v>0</v>
      </c>
      <c r="Y47" s="39">
        <v>1</v>
      </c>
      <c r="Z47" s="39">
        <v>1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118</v>
      </c>
      <c r="F48" s="39">
        <v>118</v>
      </c>
      <c r="G48" s="39">
        <v>110</v>
      </c>
      <c r="H48" s="39">
        <v>0</v>
      </c>
      <c r="I48" s="39">
        <v>0</v>
      </c>
      <c r="J48" s="39">
        <v>16</v>
      </c>
      <c r="K48" s="39">
        <v>0</v>
      </c>
      <c r="L48" s="39">
        <v>2</v>
      </c>
      <c r="M48" s="39">
        <v>2</v>
      </c>
      <c r="N48" s="39">
        <v>91</v>
      </c>
      <c r="O48" s="39">
        <v>1</v>
      </c>
      <c r="P48" s="39">
        <v>0</v>
      </c>
      <c r="Q48" s="39">
        <v>36</v>
      </c>
      <c r="R48" s="39">
        <v>0</v>
      </c>
      <c r="S48" s="39">
        <v>0</v>
      </c>
      <c r="T48" s="39">
        <v>7</v>
      </c>
      <c r="U48" s="39">
        <v>1013</v>
      </c>
      <c r="V48" s="39">
        <v>861</v>
      </c>
      <c r="W48" s="39">
        <v>9</v>
      </c>
      <c r="X48" s="39">
        <v>0</v>
      </c>
      <c r="Y48" s="39">
        <v>76</v>
      </c>
      <c r="Z48" s="39">
        <v>0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275</v>
      </c>
      <c r="F50" s="39">
        <v>164</v>
      </c>
      <c r="G50" s="39">
        <v>146</v>
      </c>
      <c r="H50" s="39">
        <v>7</v>
      </c>
      <c r="I50" s="39">
        <v>0</v>
      </c>
      <c r="J50" s="39">
        <v>95</v>
      </c>
      <c r="K50" s="39">
        <v>4</v>
      </c>
      <c r="L50" s="39">
        <v>35</v>
      </c>
      <c r="M50" s="39">
        <v>1</v>
      </c>
      <c r="N50" s="39">
        <v>77</v>
      </c>
      <c r="O50" s="39">
        <v>0</v>
      </c>
      <c r="P50" s="39">
        <v>0</v>
      </c>
      <c r="Q50" s="39">
        <v>250</v>
      </c>
      <c r="R50" s="39">
        <v>0</v>
      </c>
      <c r="S50" s="39">
        <v>0</v>
      </c>
      <c r="T50" s="39">
        <v>16</v>
      </c>
      <c r="U50" s="39">
        <v>965</v>
      </c>
      <c r="V50" s="39">
        <v>887</v>
      </c>
      <c r="W50" s="39">
        <v>78</v>
      </c>
      <c r="X50" s="39">
        <v>0</v>
      </c>
      <c r="Y50" s="39">
        <v>385</v>
      </c>
      <c r="Z50" s="39">
        <v>5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17</v>
      </c>
      <c r="V51" s="39">
        <v>14</v>
      </c>
      <c r="W51" s="39">
        <v>0</v>
      </c>
      <c r="X51" s="39">
        <v>0</v>
      </c>
      <c r="Y51" s="39">
        <v>1</v>
      </c>
      <c r="Z51" s="39">
        <v>0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3</v>
      </c>
      <c r="V57" s="39">
        <v>2</v>
      </c>
      <c r="W57" s="39">
        <v>1</v>
      </c>
      <c r="X57" s="39">
        <v>0</v>
      </c>
      <c r="Y57" s="39">
        <v>1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3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4</v>
      </c>
      <c r="R63" s="39">
        <v>0</v>
      </c>
      <c r="S63" s="39">
        <v>0</v>
      </c>
      <c r="T63" s="39">
        <v>2</v>
      </c>
      <c r="U63" s="39">
        <v>159</v>
      </c>
      <c r="V63" s="39">
        <v>157</v>
      </c>
      <c r="W63" s="39">
        <v>2</v>
      </c>
      <c r="X63" s="39">
        <v>0</v>
      </c>
      <c r="Y63" s="39">
        <v>6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2</v>
      </c>
      <c r="R65" s="39">
        <v>0</v>
      </c>
      <c r="S65" s="39">
        <v>0</v>
      </c>
      <c r="T65" s="39">
        <v>1</v>
      </c>
      <c r="U65" s="39">
        <v>147</v>
      </c>
      <c r="V65" s="39">
        <v>145</v>
      </c>
      <c r="W65" s="39">
        <v>1</v>
      </c>
      <c r="X65" s="39">
        <v>0</v>
      </c>
      <c r="Y65" s="39">
        <v>6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3</v>
      </c>
      <c r="F73" s="39">
        <v>3</v>
      </c>
      <c r="G73" s="39">
        <v>2</v>
      </c>
      <c r="H73" s="39">
        <v>1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8</v>
      </c>
      <c r="R73" s="39">
        <v>1</v>
      </c>
      <c r="S73" s="39">
        <v>0</v>
      </c>
      <c r="T73" s="39">
        <v>2</v>
      </c>
      <c r="U73" s="39">
        <v>191</v>
      </c>
      <c r="V73" s="39">
        <v>183</v>
      </c>
      <c r="W73" s="39">
        <v>12</v>
      </c>
      <c r="X73" s="39">
        <v>0</v>
      </c>
      <c r="Y73" s="39">
        <v>23</v>
      </c>
      <c r="Z73" s="39">
        <v>2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Z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 t="shared" si="85"/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0" priority="7" operator="equal">
      <formula>"Помилка"</formula>
    </cfRule>
  </conditionalFormatting>
  <conditionalFormatting sqref="AB12:AV12">
    <cfRule type="cellIs" dxfId="99" priority="5" operator="equal">
      <formula>"Помилка"</formula>
    </cfRule>
  </conditionalFormatting>
  <conditionalFormatting sqref="AB14:AV43">
    <cfRule type="cellIs" dxfId="98" priority="4" operator="equal">
      <formula>"Помилка"</formula>
    </cfRule>
  </conditionalFormatting>
  <conditionalFormatting sqref="AB45:AV74">
    <cfRule type="cellIs" dxfId="97" priority="3" operator="equal">
      <formula>"Помилка"</formula>
    </cfRule>
  </conditionalFormatting>
  <conditionalFormatting sqref="AB76:AV105">
    <cfRule type="cellIs" dxfId="96" priority="2" operator="equal">
      <formula>"Помилка"</formula>
    </cfRule>
  </conditionalFormatting>
  <conditionalFormatting sqref="AB107:AV135">
    <cfRule type="cellIs" dxfId="95" priority="1" operator="equal">
      <formula>"Помилка"</formula>
    </cfRule>
  </conditionalFormatting>
  <conditionalFormatting sqref="AB10:AW10">
    <cfRule type="cellIs" dxfId="94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428</v>
      </c>
      <c r="F10" s="38">
        <v>222</v>
      </c>
      <c r="G10" s="38">
        <v>204</v>
      </c>
      <c r="H10" s="38">
        <v>13</v>
      </c>
      <c r="I10" s="38">
        <v>0</v>
      </c>
      <c r="J10" s="38">
        <v>108</v>
      </c>
      <c r="K10" s="38">
        <v>3</v>
      </c>
      <c r="L10" s="38">
        <v>23</v>
      </c>
      <c r="M10" s="38">
        <v>2</v>
      </c>
      <c r="N10" s="38">
        <v>73</v>
      </c>
      <c r="O10" s="38">
        <v>2</v>
      </c>
      <c r="P10" s="38">
        <v>0</v>
      </c>
      <c r="Q10" s="38">
        <v>559</v>
      </c>
      <c r="R10" s="38">
        <v>9</v>
      </c>
      <c r="S10" s="38">
        <v>0</v>
      </c>
      <c r="T10" s="38">
        <v>6</v>
      </c>
      <c r="U10" s="38">
        <v>1384</v>
      </c>
      <c r="V10" s="38">
        <v>1285</v>
      </c>
      <c r="W10" s="38">
        <v>92</v>
      </c>
      <c r="X10" s="38">
        <v>0</v>
      </c>
      <c r="Y10" s="38">
        <v>33</v>
      </c>
      <c r="Z10" s="38">
        <v>15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428</v>
      </c>
      <c r="F19" s="38">
        <v>222</v>
      </c>
      <c r="G19" s="38">
        <v>204</v>
      </c>
      <c r="H19" s="38">
        <v>13</v>
      </c>
      <c r="I19" s="38">
        <v>0</v>
      </c>
      <c r="J19" s="38">
        <v>108</v>
      </c>
      <c r="K19" s="38">
        <v>3</v>
      </c>
      <c r="L19" s="38">
        <v>19</v>
      </c>
      <c r="M19" s="38">
        <v>2</v>
      </c>
      <c r="N19" s="38">
        <v>73</v>
      </c>
      <c r="O19" s="38">
        <v>2</v>
      </c>
      <c r="P19" s="38">
        <v>0</v>
      </c>
      <c r="Q19" s="38">
        <v>559</v>
      </c>
      <c r="R19" s="38">
        <v>9</v>
      </c>
      <c r="S19" s="38">
        <v>0</v>
      </c>
      <c r="T19" s="38">
        <v>6</v>
      </c>
      <c r="U19" s="38">
        <v>1384</v>
      </c>
      <c r="V19" s="38">
        <v>1285</v>
      </c>
      <c r="W19" s="38">
        <v>92</v>
      </c>
      <c r="X19" s="38">
        <v>0</v>
      </c>
      <c r="Y19" s="38">
        <v>33</v>
      </c>
      <c r="Z19" s="38">
        <v>15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428</v>
      </c>
      <c r="F21" s="39">
        <v>222</v>
      </c>
      <c r="G21" s="39">
        <v>204</v>
      </c>
      <c r="H21" s="39">
        <v>13</v>
      </c>
      <c r="I21" s="39">
        <v>0</v>
      </c>
      <c r="J21" s="39">
        <v>108</v>
      </c>
      <c r="K21" s="39">
        <v>3</v>
      </c>
      <c r="L21" s="39">
        <v>19</v>
      </c>
      <c r="M21" s="39">
        <v>2</v>
      </c>
      <c r="N21" s="39">
        <v>73</v>
      </c>
      <c r="O21" s="39">
        <v>2</v>
      </c>
      <c r="P21" s="39">
        <v>0</v>
      </c>
      <c r="Q21" s="39">
        <v>559</v>
      </c>
      <c r="R21" s="39">
        <v>9</v>
      </c>
      <c r="S21" s="39">
        <v>0</v>
      </c>
      <c r="T21" s="39">
        <v>6</v>
      </c>
      <c r="U21" s="39">
        <v>1384</v>
      </c>
      <c r="V21" s="39">
        <v>1285</v>
      </c>
      <c r="W21" s="39">
        <v>92</v>
      </c>
      <c r="X21" s="39">
        <v>0</v>
      </c>
      <c r="Y21" s="39">
        <v>33</v>
      </c>
      <c r="Z21" s="39">
        <v>15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3" priority="7" operator="equal">
      <formula>"Помилка"</formula>
    </cfRule>
  </conditionalFormatting>
  <conditionalFormatting sqref="AB10:AV10">
    <cfRule type="cellIs" dxfId="92" priority="6" operator="equal">
      <formula>"Помилка"</formula>
    </cfRule>
  </conditionalFormatting>
  <conditionalFormatting sqref="AB12:AV12">
    <cfRule type="cellIs" dxfId="91" priority="5" operator="equal">
      <formula>"Помилка"</formula>
    </cfRule>
  </conditionalFormatting>
  <conditionalFormatting sqref="AB14:AV19">
    <cfRule type="cellIs" dxfId="90" priority="4" operator="equal">
      <formula>"Помилка"</formula>
    </cfRule>
  </conditionalFormatting>
  <conditionalFormatting sqref="AB21:AV26">
    <cfRule type="cellIs" dxfId="89" priority="3" operator="equal">
      <formula>"Помилка"</formula>
    </cfRule>
  </conditionalFormatting>
  <conditionalFormatting sqref="AB28:AV33">
    <cfRule type="cellIs" dxfId="88" priority="2" operator="equal">
      <formula>"Помилка"</formula>
    </cfRule>
  </conditionalFormatting>
  <conditionalFormatting sqref="AB35:AV39">
    <cfRule type="cellIs" dxfId="87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78" t="s">
        <v>1228</v>
      </c>
      <c r="F3" s="179"/>
      <c r="G3" s="180" t="s">
        <v>327</v>
      </c>
      <c r="H3" s="180"/>
      <c r="I3" s="178" t="s">
        <v>560</v>
      </c>
      <c r="J3" s="179"/>
      <c r="K3" s="178" t="s">
        <v>561</v>
      </c>
      <c r="L3" s="179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19</v>
      </c>
      <c r="F10" s="38">
        <v>0</v>
      </c>
      <c r="G10" s="38">
        <v>5</v>
      </c>
      <c r="H10" s="38">
        <v>0</v>
      </c>
      <c r="I10" s="38">
        <v>9</v>
      </c>
      <c r="J10" s="38">
        <v>0</v>
      </c>
      <c r="K10" s="38">
        <v>24</v>
      </c>
      <c r="L10" s="38">
        <v>0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4</v>
      </c>
      <c r="F11" s="39">
        <v>0</v>
      </c>
      <c r="G11" s="39">
        <v>1</v>
      </c>
      <c r="H11" s="39">
        <v>0</v>
      </c>
      <c r="I11" s="39">
        <v>2</v>
      </c>
      <c r="J11" s="39">
        <v>0</v>
      </c>
      <c r="K11" s="39">
        <v>3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4</v>
      </c>
      <c r="F14" s="39">
        <v>0</v>
      </c>
      <c r="G14" s="39">
        <v>1</v>
      </c>
      <c r="H14" s="39">
        <v>0</v>
      </c>
      <c r="I14" s="39">
        <v>2</v>
      </c>
      <c r="J14" s="39">
        <v>0</v>
      </c>
      <c r="K14" s="39">
        <v>3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13</v>
      </c>
      <c r="F19" s="39">
        <v>0</v>
      </c>
      <c r="G19" s="39">
        <v>3</v>
      </c>
      <c r="H19" s="39">
        <v>0</v>
      </c>
      <c r="I19" s="39">
        <v>7</v>
      </c>
      <c r="J19" s="39">
        <v>0</v>
      </c>
      <c r="K19" s="39">
        <v>20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10</v>
      </c>
      <c r="F20" s="39">
        <v>0</v>
      </c>
      <c r="G20" s="39">
        <v>1</v>
      </c>
      <c r="H20" s="39">
        <v>0</v>
      </c>
      <c r="I20" s="39">
        <v>7</v>
      </c>
      <c r="J20" s="39">
        <v>0</v>
      </c>
      <c r="K20" s="39">
        <v>16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 t="shared" si="31"/>
        <v>Вірно</v>
      </c>
      <c r="J61" s="150" t="str">
        <f t="shared" si="31"/>
        <v>Вірно</v>
      </c>
      <c r="K61" s="150" t="str">
        <f t="shared" si="31"/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86" priority="19" operator="equal">
      <formula>"Помилка"</formula>
    </cfRule>
  </conditionalFormatting>
  <conditionalFormatting sqref="N10:Q11">
    <cfRule type="cellIs" dxfId="85" priority="15" operator="equal">
      <formula>"Помилка"</formula>
    </cfRule>
  </conditionalFormatting>
  <conditionalFormatting sqref="N13:Q15">
    <cfRule type="cellIs" dxfId="84" priority="13" operator="equal">
      <formula>"Помилка"</formula>
    </cfRule>
  </conditionalFormatting>
  <conditionalFormatting sqref="N17:Q27">
    <cfRule type="cellIs" dxfId="83" priority="11" operator="equal">
      <formula>"Помилка"</formula>
    </cfRule>
  </conditionalFormatting>
  <conditionalFormatting sqref="N29:Q32">
    <cfRule type="cellIs" dxfId="82" priority="9" operator="equal">
      <formula>"Помилка"</formula>
    </cfRule>
  </conditionalFormatting>
  <conditionalFormatting sqref="N34:Q35">
    <cfRule type="cellIs" dxfId="81" priority="7" operator="equal">
      <formula>"Помилка"</formula>
    </cfRule>
  </conditionalFormatting>
  <conditionalFormatting sqref="N37:Q39">
    <cfRule type="cellIs" dxfId="80" priority="5" operator="equal">
      <formula>"Помилка"</formula>
    </cfRule>
  </conditionalFormatting>
  <conditionalFormatting sqref="N41:Q51">
    <cfRule type="cellIs" dxfId="79" priority="3" operator="equal">
      <formula>"Помилка"</formula>
    </cfRule>
  </conditionalFormatting>
  <conditionalFormatting sqref="N53:Q56">
    <cfRule type="cellIs" dxfId="78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1122</v>
      </c>
      <c r="F10" s="38">
        <v>526</v>
      </c>
      <c r="G10" s="38">
        <v>363</v>
      </c>
      <c r="H10" s="38">
        <v>79</v>
      </c>
      <c r="I10" s="38">
        <v>364</v>
      </c>
      <c r="J10" s="38">
        <v>40</v>
      </c>
      <c r="K10" s="38">
        <v>75</v>
      </c>
      <c r="L10" s="38">
        <v>47</v>
      </c>
      <c r="M10" s="38">
        <v>651</v>
      </c>
      <c r="N10" s="38">
        <v>80</v>
      </c>
      <c r="O10" s="38">
        <v>16564</v>
      </c>
      <c r="P10" s="38">
        <v>8841</v>
      </c>
      <c r="Q10" s="38">
        <v>3043</v>
      </c>
      <c r="R10" s="38">
        <v>1684</v>
      </c>
      <c r="S10" s="38">
        <v>1917</v>
      </c>
      <c r="T10" s="38">
        <v>10191</v>
      </c>
      <c r="U10" s="38">
        <v>2772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232</v>
      </c>
      <c r="F11" s="38">
        <v>127</v>
      </c>
      <c r="G11" s="38">
        <v>86</v>
      </c>
      <c r="H11" s="38">
        <v>19</v>
      </c>
      <c r="I11" s="38">
        <v>103</v>
      </c>
      <c r="J11" s="38">
        <v>9</v>
      </c>
      <c r="K11" s="38">
        <v>6</v>
      </c>
      <c r="L11" s="38">
        <v>9</v>
      </c>
      <c r="M11" s="38">
        <v>139</v>
      </c>
      <c r="N11" s="38">
        <v>32</v>
      </c>
      <c r="O11" s="38">
        <v>3037</v>
      </c>
      <c r="P11" s="38">
        <v>1583</v>
      </c>
      <c r="Q11" s="38">
        <v>414</v>
      </c>
      <c r="R11" s="38">
        <v>314</v>
      </c>
      <c r="S11" s="38">
        <v>394</v>
      </c>
      <c r="T11" s="38">
        <v>1561</v>
      </c>
      <c r="U11" s="38">
        <v>768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66</v>
      </c>
      <c r="F13" s="39">
        <v>9</v>
      </c>
      <c r="G13" s="39">
        <v>3</v>
      </c>
      <c r="H13" s="39">
        <v>2</v>
      </c>
      <c r="I13" s="39">
        <v>0</v>
      </c>
      <c r="J13" s="39">
        <v>5</v>
      </c>
      <c r="K13" s="39">
        <v>3</v>
      </c>
      <c r="L13" s="39">
        <v>1</v>
      </c>
      <c r="M13" s="39">
        <v>38</v>
      </c>
      <c r="N13" s="39">
        <v>19</v>
      </c>
      <c r="O13" s="39">
        <v>471</v>
      </c>
      <c r="P13" s="39">
        <v>206</v>
      </c>
      <c r="Q13" s="39">
        <v>60</v>
      </c>
      <c r="R13" s="39">
        <v>3</v>
      </c>
      <c r="S13" s="39">
        <v>123</v>
      </c>
      <c r="T13" s="39">
        <v>226</v>
      </c>
      <c r="U13" s="39">
        <v>119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73</v>
      </c>
      <c r="F14" s="39">
        <v>12</v>
      </c>
      <c r="G14" s="39">
        <v>7</v>
      </c>
      <c r="H14" s="39">
        <v>4</v>
      </c>
      <c r="I14" s="39">
        <v>8</v>
      </c>
      <c r="J14" s="39">
        <v>1</v>
      </c>
      <c r="K14" s="39">
        <v>1</v>
      </c>
      <c r="L14" s="39">
        <v>2</v>
      </c>
      <c r="M14" s="39">
        <v>38</v>
      </c>
      <c r="N14" s="39">
        <v>6</v>
      </c>
      <c r="O14" s="39">
        <v>1285</v>
      </c>
      <c r="P14" s="39">
        <v>604</v>
      </c>
      <c r="Q14" s="39">
        <v>194</v>
      </c>
      <c r="R14" s="39">
        <v>19</v>
      </c>
      <c r="S14" s="39">
        <v>204</v>
      </c>
      <c r="T14" s="39">
        <v>775</v>
      </c>
      <c r="U14" s="39">
        <v>287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221</v>
      </c>
      <c r="F19" s="38">
        <v>56</v>
      </c>
      <c r="G19" s="38">
        <v>40</v>
      </c>
      <c r="H19" s="38">
        <v>9</v>
      </c>
      <c r="I19" s="38">
        <v>2</v>
      </c>
      <c r="J19" s="38">
        <v>8</v>
      </c>
      <c r="K19" s="38">
        <v>35</v>
      </c>
      <c r="L19" s="38">
        <v>11</v>
      </c>
      <c r="M19" s="38">
        <v>187</v>
      </c>
      <c r="N19" s="38">
        <v>22</v>
      </c>
      <c r="O19" s="38">
        <v>7018</v>
      </c>
      <c r="P19" s="38">
        <v>3483</v>
      </c>
      <c r="Q19" s="38">
        <v>974</v>
      </c>
      <c r="R19" s="38">
        <v>6</v>
      </c>
      <c r="S19" s="38">
        <v>255</v>
      </c>
      <c r="T19" s="38">
        <v>5824</v>
      </c>
      <c r="U19" s="38">
        <v>933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201</v>
      </c>
      <c r="F20" s="39">
        <v>52</v>
      </c>
      <c r="G20" s="39">
        <v>31</v>
      </c>
      <c r="H20" s="39">
        <v>7</v>
      </c>
      <c r="I20" s="39">
        <v>2</v>
      </c>
      <c r="J20" s="39">
        <v>8</v>
      </c>
      <c r="K20" s="39">
        <v>33</v>
      </c>
      <c r="L20" s="39">
        <v>9</v>
      </c>
      <c r="M20" s="39">
        <v>181</v>
      </c>
      <c r="N20" s="39">
        <v>18</v>
      </c>
      <c r="O20" s="39">
        <v>6786</v>
      </c>
      <c r="P20" s="39">
        <v>3348</v>
      </c>
      <c r="Q20" s="39">
        <v>929</v>
      </c>
      <c r="R20" s="39">
        <v>6</v>
      </c>
      <c r="S20" s="39">
        <v>251</v>
      </c>
      <c r="T20" s="39">
        <v>5671</v>
      </c>
      <c r="U20" s="39">
        <v>858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20</v>
      </c>
      <c r="F21" s="38">
        <v>9</v>
      </c>
      <c r="G21" s="38">
        <v>2</v>
      </c>
      <c r="H21" s="38">
        <v>0</v>
      </c>
      <c r="I21" s="38">
        <v>0</v>
      </c>
      <c r="J21" s="38">
        <v>0</v>
      </c>
      <c r="K21" s="38">
        <v>2</v>
      </c>
      <c r="L21" s="38">
        <v>7</v>
      </c>
      <c r="M21" s="38">
        <v>4</v>
      </c>
      <c r="N21" s="38">
        <v>2</v>
      </c>
      <c r="O21" s="38">
        <v>265</v>
      </c>
      <c r="P21" s="38">
        <v>60</v>
      </c>
      <c r="Q21" s="38">
        <v>18</v>
      </c>
      <c r="R21" s="38">
        <v>0</v>
      </c>
      <c r="S21" s="38">
        <v>1</v>
      </c>
      <c r="T21" s="38">
        <v>170</v>
      </c>
      <c r="U21" s="38">
        <v>94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6</v>
      </c>
      <c r="F22" s="39">
        <v>6</v>
      </c>
      <c r="G22" s="39">
        <v>1</v>
      </c>
      <c r="H22" s="39">
        <v>0</v>
      </c>
      <c r="I22" s="39">
        <v>0</v>
      </c>
      <c r="J22" s="39">
        <v>0</v>
      </c>
      <c r="K22" s="39">
        <v>2</v>
      </c>
      <c r="L22" s="39">
        <v>4</v>
      </c>
      <c r="M22" s="39">
        <v>3</v>
      </c>
      <c r="N22" s="39">
        <v>1</v>
      </c>
      <c r="O22" s="39">
        <v>98</v>
      </c>
      <c r="P22" s="39">
        <v>27</v>
      </c>
      <c r="Q22" s="39">
        <v>10</v>
      </c>
      <c r="R22" s="39">
        <v>0</v>
      </c>
      <c r="S22" s="39">
        <v>0</v>
      </c>
      <c r="T22" s="39">
        <v>68</v>
      </c>
      <c r="U22" s="39">
        <v>30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13</v>
      </c>
      <c r="F23" s="38">
        <v>10</v>
      </c>
      <c r="G23" s="38">
        <v>8</v>
      </c>
      <c r="H23" s="38">
        <v>3</v>
      </c>
      <c r="I23" s="38">
        <v>2</v>
      </c>
      <c r="J23" s="38">
        <v>0</v>
      </c>
      <c r="K23" s="38">
        <v>1</v>
      </c>
      <c r="L23" s="38">
        <v>7</v>
      </c>
      <c r="M23" s="38">
        <v>4</v>
      </c>
      <c r="N23" s="38">
        <v>0</v>
      </c>
      <c r="O23" s="38">
        <v>70</v>
      </c>
      <c r="P23" s="38">
        <v>35</v>
      </c>
      <c r="Q23" s="38">
        <v>5</v>
      </c>
      <c r="R23" s="38">
        <v>4</v>
      </c>
      <c r="S23" s="38">
        <v>1</v>
      </c>
      <c r="T23" s="38">
        <v>37</v>
      </c>
      <c r="U23" s="38">
        <v>28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4</v>
      </c>
      <c r="F24" s="39">
        <v>4</v>
      </c>
      <c r="G24" s="39">
        <v>3</v>
      </c>
      <c r="H24" s="39">
        <v>0</v>
      </c>
      <c r="I24" s="39">
        <v>0</v>
      </c>
      <c r="J24" s="39">
        <v>0</v>
      </c>
      <c r="K24" s="39">
        <v>0</v>
      </c>
      <c r="L24" s="39">
        <v>4</v>
      </c>
      <c r="M24" s="39">
        <v>1</v>
      </c>
      <c r="N24" s="39">
        <v>0</v>
      </c>
      <c r="O24" s="39">
        <v>10</v>
      </c>
      <c r="P24" s="39">
        <v>8</v>
      </c>
      <c r="Q24" s="39">
        <v>2</v>
      </c>
      <c r="R24" s="39">
        <v>0</v>
      </c>
      <c r="S24" s="39">
        <v>0</v>
      </c>
      <c r="T24" s="39">
        <v>2</v>
      </c>
      <c r="U24" s="39">
        <v>8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374</v>
      </c>
      <c r="F25" s="38">
        <v>117</v>
      </c>
      <c r="G25" s="38">
        <v>78</v>
      </c>
      <c r="H25" s="38">
        <v>33</v>
      </c>
      <c r="I25" s="38">
        <v>60</v>
      </c>
      <c r="J25" s="38">
        <v>21</v>
      </c>
      <c r="K25" s="38">
        <v>25</v>
      </c>
      <c r="L25" s="38">
        <v>11</v>
      </c>
      <c r="M25" s="38">
        <v>264</v>
      </c>
      <c r="N25" s="38">
        <v>23</v>
      </c>
      <c r="O25" s="38">
        <v>5079</v>
      </c>
      <c r="P25" s="38">
        <v>2697</v>
      </c>
      <c r="Q25" s="38">
        <v>1447</v>
      </c>
      <c r="R25" s="38">
        <v>306</v>
      </c>
      <c r="S25" s="38">
        <v>1245</v>
      </c>
      <c r="T25" s="38">
        <v>2587</v>
      </c>
      <c r="U25" s="38">
        <v>941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92</v>
      </c>
      <c r="F26" s="39">
        <v>32</v>
      </c>
      <c r="G26" s="39">
        <v>20</v>
      </c>
      <c r="H26" s="39">
        <v>9</v>
      </c>
      <c r="I26" s="39">
        <v>13</v>
      </c>
      <c r="J26" s="39">
        <v>13</v>
      </c>
      <c r="K26" s="39">
        <v>3</v>
      </c>
      <c r="L26" s="39">
        <v>3</v>
      </c>
      <c r="M26" s="39">
        <v>56</v>
      </c>
      <c r="N26" s="39">
        <v>10</v>
      </c>
      <c r="O26" s="39">
        <v>1529</v>
      </c>
      <c r="P26" s="39">
        <v>868</v>
      </c>
      <c r="Q26" s="39">
        <v>445</v>
      </c>
      <c r="R26" s="39">
        <v>58</v>
      </c>
      <c r="S26" s="39">
        <v>718</v>
      </c>
      <c r="T26" s="39">
        <v>656</v>
      </c>
      <c r="U26" s="39">
        <v>97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234</v>
      </c>
      <c r="F27" s="38">
        <v>196</v>
      </c>
      <c r="G27" s="38">
        <v>143</v>
      </c>
      <c r="H27" s="38">
        <v>14</v>
      </c>
      <c r="I27" s="38">
        <v>193</v>
      </c>
      <c r="J27" s="38">
        <v>1</v>
      </c>
      <c r="K27" s="38">
        <v>2</v>
      </c>
      <c r="L27" s="38">
        <v>0</v>
      </c>
      <c r="M27" s="38">
        <v>51</v>
      </c>
      <c r="N27" s="38">
        <v>0</v>
      </c>
      <c r="O27" s="38">
        <v>1061</v>
      </c>
      <c r="P27" s="38">
        <v>804</v>
      </c>
      <c r="Q27" s="38">
        <v>99</v>
      </c>
      <c r="R27" s="38">
        <v>1041</v>
      </c>
      <c r="S27" s="38">
        <v>16</v>
      </c>
      <c r="T27" s="38">
        <v>0</v>
      </c>
      <c r="U27" s="38">
        <v>4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206</v>
      </c>
      <c r="F29" s="39">
        <v>171</v>
      </c>
      <c r="G29" s="39">
        <v>128</v>
      </c>
      <c r="H29" s="39">
        <v>13</v>
      </c>
      <c r="I29" s="39">
        <v>171</v>
      </c>
      <c r="J29" s="39">
        <v>0</v>
      </c>
      <c r="K29" s="39">
        <v>0</v>
      </c>
      <c r="L29" s="39">
        <v>0</v>
      </c>
      <c r="M29" s="39">
        <v>35</v>
      </c>
      <c r="N29" s="39">
        <v>0</v>
      </c>
      <c r="O29" s="39">
        <v>937</v>
      </c>
      <c r="P29" s="39">
        <v>716</v>
      </c>
      <c r="Q29" s="39">
        <v>52</v>
      </c>
      <c r="R29" s="39">
        <v>922</v>
      </c>
      <c r="S29" s="39">
        <v>11</v>
      </c>
      <c r="T29" s="39">
        <v>0</v>
      </c>
      <c r="U29" s="39">
        <v>4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27</v>
      </c>
      <c r="F30" s="39">
        <v>21</v>
      </c>
      <c r="G30" s="39">
        <v>13</v>
      </c>
      <c r="H30" s="39">
        <v>1</v>
      </c>
      <c r="I30" s="39">
        <v>19</v>
      </c>
      <c r="J30" s="39">
        <v>0</v>
      </c>
      <c r="K30" s="39">
        <v>2</v>
      </c>
      <c r="L30" s="39">
        <v>0</v>
      </c>
      <c r="M30" s="39">
        <v>16</v>
      </c>
      <c r="N30" s="39">
        <v>0</v>
      </c>
      <c r="O30" s="39">
        <v>115</v>
      </c>
      <c r="P30" s="39">
        <v>61</v>
      </c>
      <c r="Q30" s="39">
        <v>22</v>
      </c>
      <c r="R30" s="39">
        <v>112</v>
      </c>
      <c r="S30" s="39">
        <v>3</v>
      </c>
      <c r="T30" s="39">
        <v>0</v>
      </c>
      <c r="U30" s="39">
        <v>0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 t="shared" si="23"/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2</v>
      </c>
      <c r="F31" s="38">
        <v>2</v>
      </c>
      <c r="G31" s="38">
        <v>2</v>
      </c>
      <c r="H31" s="38">
        <v>0</v>
      </c>
      <c r="I31" s="38">
        <v>2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8</v>
      </c>
      <c r="P31" s="38">
        <v>7</v>
      </c>
      <c r="Q31" s="38">
        <v>0</v>
      </c>
      <c r="R31" s="38">
        <v>8</v>
      </c>
      <c r="S31" s="38">
        <v>0</v>
      </c>
      <c r="T31" s="38">
        <v>0</v>
      </c>
      <c r="U31" s="38">
        <v>0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77" priority="41" operator="equal">
      <formula>"Помилка"</formula>
    </cfRule>
  </conditionalFormatting>
  <conditionalFormatting sqref="W10:AD11">
    <cfRule type="cellIs" dxfId="76" priority="25" operator="equal">
      <formula>"Помилка"</formula>
    </cfRule>
  </conditionalFormatting>
  <conditionalFormatting sqref="W13:AD15">
    <cfRule type="cellIs" dxfId="75" priority="17" operator="equal">
      <formula>"Помилка"</formula>
    </cfRule>
  </conditionalFormatting>
  <conditionalFormatting sqref="W17:AD27">
    <cfRule type="cellIs" dxfId="74" priority="9" operator="equal">
      <formula>"Помилка"</formula>
    </cfRule>
  </conditionalFormatting>
  <conditionalFormatting sqref="W29:AD32">
    <cfRule type="cellIs" dxfId="73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166</v>
      </c>
      <c r="F10" s="38">
        <v>79</v>
      </c>
      <c r="G10" s="38">
        <v>43</v>
      </c>
      <c r="H10" s="38">
        <v>74</v>
      </c>
      <c r="I10" s="38">
        <v>40</v>
      </c>
      <c r="J10" s="38">
        <v>1216</v>
      </c>
      <c r="K10" s="38">
        <v>810</v>
      </c>
      <c r="L10" s="38">
        <v>146</v>
      </c>
      <c r="M10" s="38">
        <v>447</v>
      </c>
      <c r="N10" s="38">
        <v>254</v>
      </c>
      <c r="O10" s="38">
        <v>70</v>
      </c>
      <c r="P10" s="38">
        <v>3</v>
      </c>
      <c r="Q10" s="38">
        <v>3</v>
      </c>
      <c r="R10" s="38">
        <v>3</v>
      </c>
      <c r="S10" s="38">
        <v>0</v>
      </c>
      <c r="T10" s="38">
        <v>3</v>
      </c>
      <c r="U10" s="38">
        <v>21</v>
      </c>
      <c r="V10" s="38">
        <v>8</v>
      </c>
      <c r="W10" s="38">
        <v>7</v>
      </c>
      <c r="X10" s="38">
        <v>2</v>
      </c>
      <c r="Y10" s="38">
        <v>3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32</v>
      </c>
      <c r="F11" s="38">
        <v>15</v>
      </c>
      <c r="G11" s="38">
        <v>12</v>
      </c>
      <c r="H11" s="38">
        <v>9</v>
      </c>
      <c r="I11" s="38">
        <v>20</v>
      </c>
      <c r="J11" s="38">
        <v>201</v>
      </c>
      <c r="K11" s="38">
        <v>84</v>
      </c>
      <c r="L11" s="38">
        <v>32</v>
      </c>
      <c r="M11" s="38">
        <v>49</v>
      </c>
      <c r="N11" s="38">
        <v>83</v>
      </c>
      <c r="O11" s="38">
        <v>23</v>
      </c>
      <c r="P11" s="38">
        <v>3</v>
      </c>
      <c r="Q11" s="38">
        <v>3</v>
      </c>
      <c r="R11" s="38">
        <v>3</v>
      </c>
      <c r="S11" s="38">
        <v>0</v>
      </c>
      <c r="T11" s="38">
        <v>3</v>
      </c>
      <c r="U11" s="38">
        <v>3</v>
      </c>
      <c r="V11" s="38">
        <v>3</v>
      </c>
      <c r="W11" s="38">
        <v>3</v>
      </c>
      <c r="X11" s="38">
        <v>0</v>
      </c>
      <c r="Y11" s="38">
        <v>3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16</v>
      </c>
      <c r="F13" s="39">
        <v>8</v>
      </c>
      <c r="G13" s="39">
        <v>4</v>
      </c>
      <c r="H13" s="39">
        <v>1</v>
      </c>
      <c r="I13" s="39">
        <v>14</v>
      </c>
      <c r="J13" s="39">
        <v>89</v>
      </c>
      <c r="K13" s="39">
        <v>8</v>
      </c>
      <c r="L13" s="39">
        <v>3</v>
      </c>
      <c r="M13" s="39">
        <v>14</v>
      </c>
      <c r="N13" s="39">
        <v>44</v>
      </c>
      <c r="O13" s="39">
        <v>10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6</v>
      </c>
      <c r="F14" s="39">
        <v>2</v>
      </c>
      <c r="G14" s="39">
        <v>2</v>
      </c>
      <c r="H14" s="39">
        <v>3</v>
      </c>
      <c r="I14" s="39">
        <v>2</v>
      </c>
      <c r="J14" s="39">
        <v>73</v>
      </c>
      <c r="K14" s="39">
        <v>43</v>
      </c>
      <c r="L14" s="39">
        <v>8</v>
      </c>
      <c r="M14" s="39">
        <v>19</v>
      </c>
      <c r="N14" s="39">
        <v>14</v>
      </c>
      <c r="O14" s="39">
        <v>8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23</v>
      </c>
      <c r="F19" s="38">
        <v>13</v>
      </c>
      <c r="G19" s="38">
        <v>5</v>
      </c>
      <c r="H19" s="38">
        <v>6</v>
      </c>
      <c r="I19" s="38">
        <v>2</v>
      </c>
      <c r="J19" s="38">
        <v>375</v>
      </c>
      <c r="K19" s="38">
        <v>292</v>
      </c>
      <c r="L19" s="38">
        <v>18</v>
      </c>
      <c r="M19" s="38">
        <v>71</v>
      </c>
      <c r="N19" s="38">
        <v>108</v>
      </c>
      <c r="O19" s="38">
        <v>16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7</v>
      </c>
      <c r="V19" s="38">
        <v>0</v>
      </c>
      <c r="W19" s="38">
        <v>0</v>
      </c>
      <c r="X19" s="38">
        <v>1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15</v>
      </c>
      <c r="F20" s="39">
        <v>8</v>
      </c>
      <c r="G20" s="39">
        <v>3</v>
      </c>
      <c r="H20" s="39">
        <v>6</v>
      </c>
      <c r="I20" s="39">
        <v>2</v>
      </c>
      <c r="J20" s="39">
        <v>343</v>
      </c>
      <c r="K20" s="39">
        <v>266</v>
      </c>
      <c r="L20" s="39">
        <v>16</v>
      </c>
      <c r="M20" s="39">
        <v>70</v>
      </c>
      <c r="N20" s="39">
        <v>107</v>
      </c>
      <c r="O20" s="39">
        <v>16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7</v>
      </c>
      <c r="V20" s="39">
        <v>0</v>
      </c>
      <c r="W20" s="39">
        <v>0</v>
      </c>
      <c r="X20" s="39">
        <v>1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2</v>
      </c>
      <c r="K23" s="38">
        <v>1</v>
      </c>
      <c r="L23" s="38">
        <v>0</v>
      </c>
      <c r="M23" s="38">
        <v>0</v>
      </c>
      <c r="N23" s="38">
        <v>1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1</v>
      </c>
      <c r="K24" s="39">
        <v>1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92</v>
      </c>
      <c r="F25" s="38">
        <v>50</v>
      </c>
      <c r="G25" s="38">
        <v>26</v>
      </c>
      <c r="H25" s="38">
        <v>59</v>
      </c>
      <c r="I25" s="38">
        <v>4</v>
      </c>
      <c r="J25" s="38">
        <v>628</v>
      </c>
      <c r="K25" s="38">
        <v>410</v>
      </c>
      <c r="L25" s="38">
        <v>96</v>
      </c>
      <c r="M25" s="38">
        <v>325</v>
      </c>
      <c r="N25" s="38">
        <v>60</v>
      </c>
      <c r="O25" s="38">
        <v>29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11</v>
      </c>
      <c r="V25" s="38">
        <v>5</v>
      </c>
      <c r="W25" s="38">
        <v>4</v>
      </c>
      <c r="X25" s="38">
        <v>1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59</v>
      </c>
      <c r="F26" s="39">
        <v>34</v>
      </c>
      <c r="G26" s="39">
        <v>17</v>
      </c>
      <c r="H26" s="39">
        <v>36</v>
      </c>
      <c r="I26" s="39">
        <v>1</v>
      </c>
      <c r="J26" s="39">
        <v>368</v>
      </c>
      <c r="K26" s="39">
        <v>227</v>
      </c>
      <c r="L26" s="39">
        <v>52</v>
      </c>
      <c r="M26" s="39">
        <v>177</v>
      </c>
      <c r="N26" s="39">
        <v>17</v>
      </c>
      <c r="O26" s="39">
        <v>20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11</v>
      </c>
      <c r="V26" s="39">
        <v>5</v>
      </c>
      <c r="W26" s="39">
        <v>4</v>
      </c>
      <c r="X26" s="39">
        <v>1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1</v>
      </c>
      <c r="F27" s="38">
        <v>1</v>
      </c>
      <c r="G27" s="38">
        <v>0</v>
      </c>
      <c r="H27" s="38">
        <v>0</v>
      </c>
      <c r="I27" s="38">
        <v>0</v>
      </c>
      <c r="J27" s="38">
        <v>5</v>
      </c>
      <c r="K27" s="38">
        <v>3</v>
      </c>
      <c r="L27" s="38">
        <v>0</v>
      </c>
      <c r="M27" s="38">
        <v>2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</v>
      </c>
      <c r="F29" s="39">
        <v>1</v>
      </c>
      <c r="G29" s="39">
        <v>0</v>
      </c>
      <c r="H29" s="39">
        <v>0</v>
      </c>
      <c r="I29" s="39">
        <v>0</v>
      </c>
      <c r="J29" s="39">
        <v>3</v>
      </c>
      <c r="K29" s="39">
        <v>1</v>
      </c>
      <c r="L29" s="39">
        <v>0</v>
      </c>
      <c r="M29" s="39">
        <v>2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5</v>
      </c>
      <c r="K31" s="38">
        <v>1</v>
      </c>
      <c r="L31" s="38">
        <v>0</v>
      </c>
      <c r="M31" s="38">
        <v>0</v>
      </c>
      <c r="N31" s="38">
        <v>0</v>
      </c>
      <c r="O31" s="38">
        <v>1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1</v>
      </c>
      <c r="K32" s="39">
        <v>1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2" priority="61" operator="equal">
      <formula>"Помилка"</formula>
    </cfRule>
  </conditionalFormatting>
  <conditionalFormatting sqref="AB10:AM11">
    <cfRule type="cellIs" dxfId="71" priority="37" operator="equal">
      <formula>"Помилка"</formula>
    </cfRule>
  </conditionalFormatting>
  <conditionalFormatting sqref="AB13:AM15">
    <cfRule type="cellIs" dxfId="70" priority="25" operator="equal">
      <formula>"Помилка"</formula>
    </cfRule>
  </conditionalFormatting>
  <conditionalFormatting sqref="AB17:AM27">
    <cfRule type="cellIs" dxfId="69" priority="13" operator="equal">
      <formula>"Помилка"</formula>
    </cfRule>
  </conditionalFormatting>
  <conditionalFormatting sqref="AB29:AM32">
    <cfRule type="cellIs" dxfId="68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81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81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19121</v>
      </c>
      <c r="F10" s="38">
        <v>14763</v>
      </c>
      <c r="G10" s="38">
        <v>3332</v>
      </c>
      <c r="H10" s="38">
        <v>7</v>
      </c>
      <c r="I10" s="38">
        <v>52</v>
      </c>
      <c r="J10" s="38">
        <v>5630</v>
      </c>
      <c r="K10" s="38">
        <v>2463</v>
      </c>
      <c r="L10" s="38">
        <v>3739</v>
      </c>
      <c r="M10" s="38">
        <v>18197</v>
      </c>
      <c r="N10" s="38">
        <v>244</v>
      </c>
      <c r="O10" s="38">
        <v>154</v>
      </c>
      <c r="P10" s="38">
        <v>459668</v>
      </c>
      <c r="Q10" s="38">
        <v>1074</v>
      </c>
      <c r="R10" s="38">
        <v>1000</v>
      </c>
      <c r="S10" s="38">
        <v>683</v>
      </c>
      <c r="T10" s="38">
        <v>231</v>
      </c>
      <c r="U10" s="38">
        <v>0</v>
      </c>
      <c r="V10" s="38">
        <v>1</v>
      </c>
      <c r="W10" s="38">
        <v>293</v>
      </c>
      <c r="X10" s="38">
        <v>211</v>
      </c>
      <c r="Y10" s="38">
        <v>10</v>
      </c>
      <c r="Z10" s="38">
        <v>35151</v>
      </c>
      <c r="AA10" s="38">
        <v>8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3303</v>
      </c>
      <c r="F12" s="38">
        <v>2155</v>
      </c>
      <c r="G12" s="38">
        <v>494</v>
      </c>
      <c r="H12" s="38">
        <v>0</v>
      </c>
      <c r="I12" s="38">
        <v>2</v>
      </c>
      <c r="J12" s="38">
        <v>983</v>
      </c>
      <c r="K12" s="38">
        <v>1101</v>
      </c>
      <c r="L12" s="38">
        <v>591</v>
      </c>
      <c r="M12" s="38">
        <v>3097</v>
      </c>
      <c r="N12" s="38">
        <v>123</v>
      </c>
      <c r="O12" s="38">
        <v>52</v>
      </c>
      <c r="P12" s="38">
        <v>101590</v>
      </c>
      <c r="Q12" s="38">
        <v>6</v>
      </c>
      <c r="R12" s="38">
        <v>228</v>
      </c>
      <c r="S12" s="38">
        <v>124</v>
      </c>
      <c r="T12" s="38">
        <v>48</v>
      </c>
      <c r="U12" s="38">
        <v>0</v>
      </c>
      <c r="V12" s="38">
        <v>0</v>
      </c>
      <c r="W12" s="38">
        <v>42</v>
      </c>
      <c r="X12" s="38">
        <v>116</v>
      </c>
      <c r="Y12" s="38">
        <v>2</v>
      </c>
      <c r="Z12" s="38">
        <v>7588</v>
      </c>
      <c r="AA12" s="38">
        <v>0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427</v>
      </c>
      <c r="F13" s="39">
        <v>158</v>
      </c>
      <c r="G13" s="39">
        <v>94</v>
      </c>
      <c r="H13" s="39">
        <v>0</v>
      </c>
      <c r="I13" s="39">
        <v>0</v>
      </c>
      <c r="J13" s="39">
        <v>56</v>
      </c>
      <c r="K13" s="39">
        <v>300</v>
      </c>
      <c r="L13" s="39">
        <v>103</v>
      </c>
      <c r="M13" s="39">
        <v>406</v>
      </c>
      <c r="N13" s="39">
        <v>67</v>
      </c>
      <c r="O13" s="39">
        <v>24</v>
      </c>
      <c r="P13" s="39">
        <v>24734</v>
      </c>
      <c r="Q13" s="39">
        <v>0</v>
      </c>
      <c r="R13" s="39">
        <v>24</v>
      </c>
      <c r="S13" s="39">
        <v>8</v>
      </c>
      <c r="T13" s="39">
        <v>5</v>
      </c>
      <c r="U13" s="39">
        <v>0</v>
      </c>
      <c r="V13" s="39">
        <v>0</v>
      </c>
      <c r="W13" s="39">
        <v>0</v>
      </c>
      <c r="X13" s="39">
        <v>16</v>
      </c>
      <c r="Y13" s="39">
        <v>0</v>
      </c>
      <c r="Z13" s="39">
        <v>1036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20</v>
      </c>
      <c r="F15" s="39">
        <v>7</v>
      </c>
      <c r="G15" s="39">
        <v>4</v>
      </c>
      <c r="H15" s="39">
        <v>0</v>
      </c>
      <c r="I15" s="39">
        <v>0</v>
      </c>
      <c r="J15" s="39">
        <v>0</v>
      </c>
      <c r="K15" s="39">
        <v>15</v>
      </c>
      <c r="L15" s="39">
        <v>4</v>
      </c>
      <c r="M15" s="39">
        <v>18</v>
      </c>
      <c r="N15" s="39">
        <v>0</v>
      </c>
      <c r="O15" s="39">
        <v>0</v>
      </c>
      <c r="P15" s="39">
        <v>588</v>
      </c>
      <c r="Q15" s="39">
        <v>0</v>
      </c>
      <c r="R15" s="39">
        <v>3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3</v>
      </c>
      <c r="Y15" s="39">
        <v>0</v>
      </c>
      <c r="Z15" s="39">
        <v>128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231</v>
      </c>
      <c r="F16" s="39">
        <v>67</v>
      </c>
      <c r="G16" s="39">
        <v>36</v>
      </c>
      <c r="H16" s="39">
        <v>0</v>
      </c>
      <c r="I16" s="39">
        <v>0</v>
      </c>
      <c r="J16" s="39">
        <v>1</v>
      </c>
      <c r="K16" s="39">
        <v>207</v>
      </c>
      <c r="L16" s="39">
        <v>58</v>
      </c>
      <c r="M16" s="39">
        <v>221</v>
      </c>
      <c r="N16" s="39">
        <v>49</v>
      </c>
      <c r="O16" s="39">
        <v>8</v>
      </c>
      <c r="P16" s="39">
        <v>11285</v>
      </c>
      <c r="Q16" s="39">
        <v>0</v>
      </c>
      <c r="R16" s="39">
        <v>12</v>
      </c>
      <c r="S16" s="39">
        <v>2</v>
      </c>
      <c r="T16" s="39">
        <v>1</v>
      </c>
      <c r="U16" s="39">
        <v>0</v>
      </c>
      <c r="V16" s="39">
        <v>0</v>
      </c>
      <c r="W16" s="39">
        <v>0</v>
      </c>
      <c r="X16" s="39">
        <v>11</v>
      </c>
      <c r="Y16" s="39">
        <v>0</v>
      </c>
      <c r="Z16" s="39">
        <v>445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1762</v>
      </c>
      <c r="F17" s="39">
        <v>1084</v>
      </c>
      <c r="G17" s="39">
        <v>236</v>
      </c>
      <c r="H17" s="39">
        <v>0</v>
      </c>
      <c r="I17" s="39">
        <v>1</v>
      </c>
      <c r="J17" s="39">
        <v>572</v>
      </c>
      <c r="K17" s="39">
        <v>642</v>
      </c>
      <c r="L17" s="39">
        <v>317</v>
      </c>
      <c r="M17" s="39">
        <v>1621</v>
      </c>
      <c r="N17" s="39">
        <v>49</v>
      </c>
      <c r="O17" s="39">
        <v>22</v>
      </c>
      <c r="P17" s="39">
        <v>56242</v>
      </c>
      <c r="Q17" s="39">
        <v>4</v>
      </c>
      <c r="R17" s="39">
        <v>154</v>
      </c>
      <c r="S17" s="39">
        <v>73</v>
      </c>
      <c r="T17" s="39">
        <v>34</v>
      </c>
      <c r="U17" s="39">
        <v>0</v>
      </c>
      <c r="V17" s="39">
        <v>0</v>
      </c>
      <c r="W17" s="39">
        <v>21</v>
      </c>
      <c r="X17" s="39">
        <v>94</v>
      </c>
      <c r="Y17" s="39">
        <v>2</v>
      </c>
      <c r="Z17" s="39">
        <v>5072</v>
      </c>
      <c r="AA17" s="39">
        <v>0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770</v>
      </c>
      <c r="F18" s="39">
        <v>689</v>
      </c>
      <c r="G18" s="39">
        <v>112</v>
      </c>
      <c r="H18" s="39">
        <v>0</v>
      </c>
      <c r="I18" s="39">
        <v>0</v>
      </c>
      <c r="J18" s="39">
        <v>213</v>
      </c>
      <c r="K18" s="39">
        <v>137</v>
      </c>
      <c r="L18" s="39">
        <v>109</v>
      </c>
      <c r="M18" s="39">
        <v>734</v>
      </c>
      <c r="N18" s="39">
        <v>2</v>
      </c>
      <c r="O18" s="39">
        <v>4</v>
      </c>
      <c r="P18" s="39">
        <v>13754</v>
      </c>
      <c r="Q18" s="39">
        <v>0</v>
      </c>
      <c r="R18" s="39">
        <v>37</v>
      </c>
      <c r="S18" s="39">
        <v>34</v>
      </c>
      <c r="T18" s="39">
        <v>3</v>
      </c>
      <c r="U18" s="39">
        <v>0</v>
      </c>
      <c r="V18" s="39">
        <v>0</v>
      </c>
      <c r="W18" s="39">
        <v>14</v>
      </c>
      <c r="X18" s="39">
        <v>6</v>
      </c>
      <c r="Y18" s="39">
        <v>0</v>
      </c>
      <c r="Z18" s="39">
        <v>1214</v>
      </c>
      <c r="AA18" s="39">
        <v>0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319</v>
      </c>
      <c r="F19" s="39">
        <v>207</v>
      </c>
      <c r="G19" s="39">
        <v>51</v>
      </c>
      <c r="H19" s="39">
        <v>0</v>
      </c>
      <c r="I19" s="39">
        <v>1</v>
      </c>
      <c r="J19" s="39">
        <v>122</v>
      </c>
      <c r="K19" s="39">
        <v>9</v>
      </c>
      <c r="L19" s="39">
        <v>61</v>
      </c>
      <c r="M19" s="39">
        <v>306</v>
      </c>
      <c r="N19" s="39">
        <v>0</v>
      </c>
      <c r="O19" s="39">
        <v>1</v>
      </c>
      <c r="P19" s="39">
        <v>6205</v>
      </c>
      <c r="Q19" s="39">
        <v>2</v>
      </c>
      <c r="R19" s="39">
        <v>13</v>
      </c>
      <c r="S19" s="39">
        <v>9</v>
      </c>
      <c r="T19" s="39">
        <v>1</v>
      </c>
      <c r="U19" s="39">
        <v>0</v>
      </c>
      <c r="V19" s="39">
        <v>0</v>
      </c>
      <c r="W19" s="39">
        <v>6</v>
      </c>
      <c r="X19" s="39">
        <v>0</v>
      </c>
      <c r="Y19" s="39">
        <v>0</v>
      </c>
      <c r="Z19" s="39">
        <v>266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6949</v>
      </c>
      <c r="F20" s="38">
        <v>6154</v>
      </c>
      <c r="G20" s="38">
        <v>790</v>
      </c>
      <c r="H20" s="38">
        <v>0</v>
      </c>
      <c r="I20" s="38">
        <v>0</v>
      </c>
      <c r="J20" s="38">
        <v>1035</v>
      </c>
      <c r="K20" s="38">
        <v>604</v>
      </c>
      <c r="L20" s="38">
        <v>1114</v>
      </c>
      <c r="M20" s="38">
        <v>6841</v>
      </c>
      <c r="N20" s="38">
        <v>83</v>
      </c>
      <c r="O20" s="38">
        <v>3</v>
      </c>
      <c r="P20" s="38">
        <v>60648</v>
      </c>
      <c r="Q20" s="38">
        <v>0</v>
      </c>
      <c r="R20" s="38">
        <v>108</v>
      </c>
      <c r="S20" s="38">
        <v>94</v>
      </c>
      <c r="T20" s="38">
        <v>10</v>
      </c>
      <c r="U20" s="38">
        <v>0</v>
      </c>
      <c r="V20" s="38">
        <v>0</v>
      </c>
      <c r="W20" s="38">
        <v>33</v>
      </c>
      <c r="X20" s="38">
        <v>12</v>
      </c>
      <c r="Y20" s="38">
        <v>0</v>
      </c>
      <c r="Z20" s="38">
        <v>747</v>
      </c>
      <c r="AA20" s="38">
        <v>0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1968</v>
      </c>
      <c r="F22" s="39">
        <v>1733</v>
      </c>
      <c r="G22" s="39">
        <v>120</v>
      </c>
      <c r="H22" s="39">
        <v>0</v>
      </c>
      <c r="I22" s="39">
        <v>0</v>
      </c>
      <c r="J22" s="39">
        <v>360</v>
      </c>
      <c r="K22" s="39">
        <v>109</v>
      </c>
      <c r="L22" s="39">
        <v>123</v>
      </c>
      <c r="M22" s="39">
        <v>1943</v>
      </c>
      <c r="N22" s="39">
        <v>1</v>
      </c>
      <c r="O22" s="39">
        <v>0</v>
      </c>
      <c r="P22" s="39">
        <v>10321</v>
      </c>
      <c r="Q22" s="39">
        <v>0</v>
      </c>
      <c r="R22" s="39">
        <v>25</v>
      </c>
      <c r="S22" s="39">
        <v>23</v>
      </c>
      <c r="T22" s="39">
        <v>1</v>
      </c>
      <c r="U22" s="39">
        <v>0</v>
      </c>
      <c r="V22" s="39">
        <v>0</v>
      </c>
      <c r="W22" s="39">
        <v>12</v>
      </c>
      <c r="X22" s="39">
        <v>1</v>
      </c>
      <c r="Y22" s="39">
        <v>0</v>
      </c>
      <c r="Z22" s="39">
        <v>57</v>
      </c>
      <c r="AA22" s="39">
        <v>0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1507</v>
      </c>
      <c r="F24" s="39">
        <v>1302</v>
      </c>
      <c r="G24" s="39">
        <v>93</v>
      </c>
      <c r="H24" s="39">
        <v>0</v>
      </c>
      <c r="I24" s="39">
        <v>0</v>
      </c>
      <c r="J24" s="39">
        <v>183</v>
      </c>
      <c r="K24" s="39">
        <v>109</v>
      </c>
      <c r="L24" s="39">
        <v>80</v>
      </c>
      <c r="M24" s="39">
        <v>1493</v>
      </c>
      <c r="N24" s="39">
        <v>0</v>
      </c>
      <c r="O24" s="39">
        <v>0</v>
      </c>
      <c r="P24" s="39">
        <v>7100</v>
      </c>
      <c r="Q24" s="39">
        <v>0</v>
      </c>
      <c r="R24" s="39">
        <v>14</v>
      </c>
      <c r="S24" s="39">
        <v>13</v>
      </c>
      <c r="T24" s="39">
        <v>0</v>
      </c>
      <c r="U24" s="39">
        <v>0</v>
      </c>
      <c r="V24" s="39">
        <v>0</v>
      </c>
      <c r="W24" s="39">
        <v>4</v>
      </c>
      <c r="X24" s="39">
        <v>1</v>
      </c>
      <c r="Y24" s="39">
        <v>0</v>
      </c>
      <c r="Z24" s="39">
        <v>28</v>
      </c>
      <c r="AA24" s="39">
        <v>0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60</v>
      </c>
      <c r="F25" s="39">
        <v>55</v>
      </c>
      <c r="G25" s="39">
        <v>4</v>
      </c>
      <c r="H25" s="39">
        <v>0</v>
      </c>
      <c r="I25" s="39">
        <v>0</v>
      </c>
      <c r="J25" s="39">
        <v>14</v>
      </c>
      <c r="K25" s="39">
        <v>0</v>
      </c>
      <c r="L25" s="39">
        <v>5</v>
      </c>
      <c r="M25" s="39">
        <v>60</v>
      </c>
      <c r="N25" s="39">
        <v>0</v>
      </c>
      <c r="O25" s="39">
        <v>0</v>
      </c>
      <c r="P25" s="39">
        <v>383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3</v>
      </c>
      <c r="F27" s="39">
        <v>3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2</v>
      </c>
      <c r="M27" s="39">
        <v>3</v>
      </c>
      <c r="N27" s="39">
        <v>0</v>
      </c>
      <c r="O27" s="39">
        <v>0</v>
      </c>
      <c r="P27" s="39">
        <v>23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43</v>
      </c>
      <c r="F29" s="39">
        <v>41</v>
      </c>
      <c r="G29" s="39">
        <v>1</v>
      </c>
      <c r="H29" s="39">
        <v>0</v>
      </c>
      <c r="I29" s="39">
        <v>0</v>
      </c>
      <c r="J29" s="39">
        <v>10</v>
      </c>
      <c r="K29" s="39">
        <v>0</v>
      </c>
      <c r="L29" s="39">
        <v>2</v>
      </c>
      <c r="M29" s="39">
        <v>43</v>
      </c>
      <c r="N29" s="39">
        <v>0</v>
      </c>
      <c r="O29" s="39">
        <v>0</v>
      </c>
      <c r="P29" s="39">
        <v>244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14</v>
      </c>
      <c r="F35" s="39">
        <v>11</v>
      </c>
      <c r="G35" s="39">
        <v>3</v>
      </c>
      <c r="H35" s="39">
        <v>0</v>
      </c>
      <c r="I35" s="39">
        <v>0</v>
      </c>
      <c r="J35" s="39">
        <v>4</v>
      </c>
      <c r="K35" s="39">
        <v>0</v>
      </c>
      <c r="L35" s="39">
        <v>1</v>
      </c>
      <c r="M35" s="39">
        <v>14</v>
      </c>
      <c r="N35" s="39">
        <v>0</v>
      </c>
      <c r="O35" s="39">
        <v>0</v>
      </c>
      <c r="P35" s="39">
        <v>116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16</v>
      </c>
      <c r="F37" s="39">
        <v>16</v>
      </c>
      <c r="G37" s="39">
        <v>1</v>
      </c>
      <c r="H37" s="39">
        <v>0</v>
      </c>
      <c r="I37" s="39">
        <v>0</v>
      </c>
      <c r="J37" s="39">
        <v>4</v>
      </c>
      <c r="K37" s="39">
        <v>0</v>
      </c>
      <c r="L37" s="39">
        <v>1</v>
      </c>
      <c r="M37" s="39">
        <v>15</v>
      </c>
      <c r="N37" s="39">
        <v>0</v>
      </c>
      <c r="O37" s="39">
        <v>0</v>
      </c>
      <c r="P37" s="39">
        <v>103</v>
      </c>
      <c r="Q37" s="39">
        <v>0</v>
      </c>
      <c r="R37" s="39">
        <v>1</v>
      </c>
      <c r="S37" s="39">
        <v>1</v>
      </c>
      <c r="T37" s="39">
        <v>0</v>
      </c>
      <c r="U37" s="39">
        <v>0</v>
      </c>
      <c r="V37" s="39">
        <v>0</v>
      </c>
      <c r="W37" s="39">
        <v>1</v>
      </c>
      <c r="X37" s="39">
        <v>0</v>
      </c>
      <c r="Y37" s="39">
        <v>0</v>
      </c>
      <c r="Z37" s="39">
        <v>8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16</v>
      </c>
      <c r="F38" s="39">
        <v>16</v>
      </c>
      <c r="G38" s="39">
        <v>1</v>
      </c>
      <c r="H38" s="39">
        <v>0</v>
      </c>
      <c r="I38" s="39">
        <v>0</v>
      </c>
      <c r="J38" s="39">
        <v>4</v>
      </c>
      <c r="K38" s="39">
        <v>0</v>
      </c>
      <c r="L38" s="39">
        <v>1</v>
      </c>
      <c r="M38" s="39">
        <v>15</v>
      </c>
      <c r="N38" s="39">
        <v>0</v>
      </c>
      <c r="O38" s="39">
        <v>0</v>
      </c>
      <c r="P38" s="39">
        <v>103</v>
      </c>
      <c r="Q38" s="39">
        <v>0</v>
      </c>
      <c r="R38" s="39">
        <v>1</v>
      </c>
      <c r="S38" s="39">
        <v>1</v>
      </c>
      <c r="T38" s="39">
        <v>0</v>
      </c>
      <c r="U38" s="39">
        <v>0</v>
      </c>
      <c r="V38" s="39">
        <v>0</v>
      </c>
      <c r="W38" s="39">
        <v>1</v>
      </c>
      <c r="X38" s="39">
        <v>0</v>
      </c>
      <c r="Y38" s="39">
        <v>0</v>
      </c>
      <c r="Z38" s="39">
        <v>8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33</v>
      </c>
      <c r="F39" s="39">
        <v>30</v>
      </c>
      <c r="G39" s="39">
        <v>5</v>
      </c>
      <c r="H39" s="39">
        <v>0</v>
      </c>
      <c r="I39" s="39">
        <v>0</v>
      </c>
      <c r="J39" s="39">
        <v>14</v>
      </c>
      <c r="K39" s="39">
        <v>0</v>
      </c>
      <c r="L39" s="39">
        <v>6</v>
      </c>
      <c r="M39" s="39">
        <v>32</v>
      </c>
      <c r="N39" s="39">
        <v>0</v>
      </c>
      <c r="O39" s="39">
        <v>0</v>
      </c>
      <c r="P39" s="39">
        <v>315</v>
      </c>
      <c r="Q39" s="39">
        <v>0</v>
      </c>
      <c r="R39" s="39">
        <v>1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1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23</v>
      </c>
      <c r="F40" s="39">
        <v>20</v>
      </c>
      <c r="G40" s="39">
        <v>4</v>
      </c>
      <c r="H40" s="39">
        <v>0</v>
      </c>
      <c r="I40" s="39">
        <v>0</v>
      </c>
      <c r="J40" s="39">
        <v>11</v>
      </c>
      <c r="K40" s="39">
        <v>0</v>
      </c>
      <c r="L40" s="39">
        <v>4</v>
      </c>
      <c r="M40" s="39">
        <v>22</v>
      </c>
      <c r="N40" s="39">
        <v>0</v>
      </c>
      <c r="O40" s="39">
        <v>0</v>
      </c>
      <c r="P40" s="39">
        <v>207</v>
      </c>
      <c r="Q40" s="39">
        <v>0</v>
      </c>
      <c r="R40" s="39">
        <v>1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1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10</v>
      </c>
      <c r="F41" s="39">
        <v>10</v>
      </c>
      <c r="G41" s="39">
        <v>1</v>
      </c>
      <c r="H41" s="39">
        <v>0</v>
      </c>
      <c r="I41" s="39">
        <v>0</v>
      </c>
      <c r="J41" s="39">
        <v>3</v>
      </c>
      <c r="K41" s="39">
        <v>0</v>
      </c>
      <c r="L41" s="39">
        <v>2</v>
      </c>
      <c r="M41" s="39">
        <v>10</v>
      </c>
      <c r="N41" s="39">
        <v>0</v>
      </c>
      <c r="O41" s="39">
        <v>0</v>
      </c>
      <c r="P41" s="39">
        <v>108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1</v>
      </c>
      <c r="F42" s="39">
        <v>1</v>
      </c>
      <c r="G42" s="39">
        <v>0</v>
      </c>
      <c r="H42" s="39">
        <v>0</v>
      </c>
      <c r="I42" s="39">
        <v>0</v>
      </c>
      <c r="J42" s="39">
        <v>1</v>
      </c>
      <c r="K42" s="39">
        <v>0</v>
      </c>
      <c r="L42" s="39">
        <v>0</v>
      </c>
      <c r="M42" s="39">
        <v>1</v>
      </c>
      <c r="N42" s="39">
        <v>0</v>
      </c>
      <c r="O42" s="39">
        <v>0</v>
      </c>
      <c r="P42" s="39">
        <v>12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90</v>
      </c>
      <c r="F43" s="39">
        <v>85</v>
      </c>
      <c r="G43" s="39">
        <v>4</v>
      </c>
      <c r="H43" s="39">
        <v>0</v>
      </c>
      <c r="I43" s="39">
        <v>0</v>
      </c>
      <c r="J43" s="39">
        <v>51</v>
      </c>
      <c r="K43" s="39">
        <v>0</v>
      </c>
      <c r="L43" s="39">
        <v>3</v>
      </c>
      <c r="M43" s="39">
        <v>87</v>
      </c>
      <c r="N43" s="39">
        <v>0</v>
      </c>
      <c r="O43" s="39">
        <v>0</v>
      </c>
      <c r="P43" s="39">
        <v>619</v>
      </c>
      <c r="Q43" s="39">
        <v>0</v>
      </c>
      <c r="R43" s="39">
        <v>3</v>
      </c>
      <c r="S43" s="39">
        <v>3</v>
      </c>
      <c r="T43" s="39">
        <v>0</v>
      </c>
      <c r="U43" s="39">
        <v>0</v>
      </c>
      <c r="V43" s="39">
        <v>0</v>
      </c>
      <c r="W43" s="39">
        <v>3</v>
      </c>
      <c r="X43" s="39">
        <v>0</v>
      </c>
      <c r="Y43" s="39">
        <v>0</v>
      </c>
      <c r="Z43" s="39">
        <v>6</v>
      </c>
      <c r="AA43" s="39">
        <v>0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45</v>
      </c>
      <c r="F44" s="39">
        <v>45</v>
      </c>
      <c r="G44" s="39">
        <v>4</v>
      </c>
      <c r="H44" s="39">
        <v>0</v>
      </c>
      <c r="I44" s="39">
        <v>0</v>
      </c>
      <c r="J44" s="39">
        <v>22</v>
      </c>
      <c r="K44" s="39">
        <v>0</v>
      </c>
      <c r="L44" s="39">
        <v>2</v>
      </c>
      <c r="M44" s="39">
        <v>42</v>
      </c>
      <c r="N44" s="39">
        <v>0</v>
      </c>
      <c r="O44" s="39">
        <v>0</v>
      </c>
      <c r="P44" s="39">
        <v>376</v>
      </c>
      <c r="Q44" s="39">
        <v>0</v>
      </c>
      <c r="R44" s="39">
        <v>3</v>
      </c>
      <c r="S44" s="39">
        <v>3</v>
      </c>
      <c r="T44" s="39">
        <v>0</v>
      </c>
      <c r="U44" s="39">
        <v>0</v>
      </c>
      <c r="V44" s="39">
        <v>0</v>
      </c>
      <c r="W44" s="39">
        <v>3</v>
      </c>
      <c r="X44" s="39">
        <v>0</v>
      </c>
      <c r="Y44" s="39">
        <v>0</v>
      </c>
      <c r="Z44" s="39">
        <v>6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9</v>
      </c>
      <c r="F45" s="39">
        <v>9</v>
      </c>
      <c r="G45" s="39">
        <v>0</v>
      </c>
      <c r="H45" s="39">
        <v>0</v>
      </c>
      <c r="I45" s="39">
        <v>0</v>
      </c>
      <c r="J45" s="39">
        <v>9</v>
      </c>
      <c r="K45" s="39">
        <v>0</v>
      </c>
      <c r="L45" s="39">
        <v>0</v>
      </c>
      <c r="M45" s="39">
        <v>9</v>
      </c>
      <c r="N45" s="39">
        <v>0</v>
      </c>
      <c r="O45" s="39">
        <v>0</v>
      </c>
      <c r="P45" s="39">
        <v>24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36</v>
      </c>
      <c r="F46" s="39">
        <v>31</v>
      </c>
      <c r="G46" s="39">
        <v>0</v>
      </c>
      <c r="H46" s="39">
        <v>0</v>
      </c>
      <c r="I46" s="39">
        <v>0</v>
      </c>
      <c r="J46" s="39">
        <v>20</v>
      </c>
      <c r="K46" s="39">
        <v>0</v>
      </c>
      <c r="L46" s="39">
        <v>1</v>
      </c>
      <c r="M46" s="39">
        <v>36</v>
      </c>
      <c r="N46" s="39">
        <v>0</v>
      </c>
      <c r="O46" s="39">
        <v>0</v>
      </c>
      <c r="P46" s="39">
        <v>219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3</v>
      </c>
      <c r="F47" s="39">
        <v>3</v>
      </c>
      <c r="G47" s="39">
        <v>0</v>
      </c>
      <c r="H47" s="39">
        <v>0</v>
      </c>
      <c r="I47" s="39">
        <v>0</v>
      </c>
      <c r="J47" s="39">
        <v>2</v>
      </c>
      <c r="K47" s="39">
        <v>0</v>
      </c>
      <c r="L47" s="39">
        <v>1</v>
      </c>
      <c r="M47" s="39">
        <v>3</v>
      </c>
      <c r="N47" s="39">
        <v>0</v>
      </c>
      <c r="O47" s="39">
        <v>0</v>
      </c>
      <c r="P47" s="39">
        <v>19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1</v>
      </c>
      <c r="F52" s="39">
        <v>1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1</v>
      </c>
      <c r="N52" s="39">
        <v>0</v>
      </c>
      <c r="O52" s="39">
        <v>0</v>
      </c>
      <c r="P52" s="39">
        <v>4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257</v>
      </c>
      <c r="F54" s="39">
        <v>240</v>
      </c>
      <c r="G54" s="39">
        <v>13</v>
      </c>
      <c r="H54" s="39">
        <v>0</v>
      </c>
      <c r="I54" s="39">
        <v>0</v>
      </c>
      <c r="J54" s="39">
        <v>91</v>
      </c>
      <c r="K54" s="39">
        <v>0</v>
      </c>
      <c r="L54" s="39">
        <v>27</v>
      </c>
      <c r="M54" s="39">
        <v>251</v>
      </c>
      <c r="N54" s="39">
        <v>1</v>
      </c>
      <c r="O54" s="39">
        <v>0</v>
      </c>
      <c r="P54" s="39">
        <v>1766</v>
      </c>
      <c r="Q54" s="39">
        <v>0</v>
      </c>
      <c r="R54" s="39">
        <v>6</v>
      </c>
      <c r="S54" s="39">
        <v>6</v>
      </c>
      <c r="T54" s="39">
        <v>1</v>
      </c>
      <c r="U54" s="39">
        <v>0</v>
      </c>
      <c r="V54" s="39">
        <v>0</v>
      </c>
      <c r="W54" s="39">
        <v>4</v>
      </c>
      <c r="X54" s="39">
        <v>0</v>
      </c>
      <c r="Y54" s="39">
        <v>0</v>
      </c>
      <c r="Z54" s="39">
        <v>14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3792</v>
      </c>
      <c r="F55" s="39">
        <v>3424</v>
      </c>
      <c r="G55" s="39">
        <v>407</v>
      </c>
      <c r="H55" s="39">
        <v>0</v>
      </c>
      <c r="I55" s="39">
        <v>0</v>
      </c>
      <c r="J55" s="39">
        <v>395</v>
      </c>
      <c r="K55" s="39">
        <v>366</v>
      </c>
      <c r="L55" s="39">
        <v>898</v>
      </c>
      <c r="M55" s="39">
        <v>3748</v>
      </c>
      <c r="N55" s="39">
        <v>10</v>
      </c>
      <c r="O55" s="39">
        <v>0</v>
      </c>
      <c r="P55" s="39">
        <v>30903</v>
      </c>
      <c r="Q55" s="39">
        <v>0</v>
      </c>
      <c r="R55" s="39">
        <v>44</v>
      </c>
      <c r="S55" s="39">
        <v>39</v>
      </c>
      <c r="T55" s="39">
        <v>6</v>
      </c>
      <c r="U55" s="39">
        <v>0</v>
      </c>
      <c r="V55" s="39">
        <v>0</v>
      </c>
      <c r="W55" s="39">
        <v>10</v>
      </c>
      <c r="X55" s="39">
        <v>5</v>
      </c>
      <c r="Y55" s="39">
        <v>0</v>
      </c>
      <c r="Z55" s="39">
        <v>232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2827</v>
      </c>
      <c r="F57" s="39">
        <v>2484</v>
      </c>
      <c r="G57" s="39">
        <v>337</v>
      </c>
      <c r="H57" s="39">
        <v>0</v>
      </c>
      <c r="I57" s="39">
        <v>0</v>
      </c>
      <c r="J57" s="39">
        <v>247</v>
      </c>
      <c r="K57" s="39">
        <v>363</v>
      </c>
      <c r="L57" s="39">
        <v>801</v>
      </c>
      <c r="M57" s="39">
        <v>2791</v>
      </c>
      <c r="N57" s="39">
        <v>9</v>
      </c>
      <c r="O57" s="39">
        <v>0</v>
      </c>
      <c r="P57" s="39">
        <v>23748</v>
      </c>
      <c r="Q57" s="39">
        <v>0</v>
      </c>
      <c r="R57" s="39">
        <v>36</v>
      </c>
      <c r="S57" s="39">
        <v>31</v>
      </c>
      <c r="T57" s="39">
        <v>6</v>
      </c>
      <c r="U57" s="39">
        <v>0</v>
      </c>
      <c r="V57" s="39">
        <v>0</v>
      </c>
      <c r="W57" s="39">
        <v>4</v>
      </c>
      <c r="X57" s="39">
        <v>5</v>
      </c>
      <c r="Y57" s="39">
        <v>0</v>
      </c>
      <c r="Z57" s="39">
        <v>155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737</v>
      </c>
      <c r="F58" s="39">
        <v>721</v>
      </c>
      <c r="G58" s="39">
        <v>49</v>
      </c>
      <c r="H58" s="39">
        <v>0</v>
      </c>
      <c r="I58" s="39">
        <v>0</v>
      </c>
      <c r="J58" s="39">
        <v>89</v>
      </c>
      <c r="K58" s="39">
        <v>1</v>
      </c>
      <c r="L58" s="39">
        <v>46</v>
      </c>
      <c r="M58" s="39">
        <v>734</v>
      </c>
      <c r="N58" s="39">
        <v>0</v>
      </c>
      <c r="O58" s="39">
        <v>0</v>
      </c>
      <c r="P58" s="39">
        <v>5256</v>
      </c>
      <c r="Q58" s="39">
        <v>0</v>
      </c>
      <c r="R58" s="39">
        <v>3</v>
      </c>
      <c r="S58" s="39">
        <v>3</v>
      </c>
      <c r="T58" s="39">
        <v>0</v>
      </c>
      <c r="U58" s="39">
        <v>0</v>
      </c>
      <c r="V58" s="39">
        <v>0</v>
      </c>
      <c r="W58" s="39">
        <v>1</v>
      </c>
      <c r="X58" s="39">
        <v>0</v>
      </c>
      <c r="Y58" s="39">
        <v>0</v>
      </c>
      <c r="Z58" s="39">
        <v>24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50</v>
      </c>
      <c r="F60" s="39">
        <v>49</v>
      </c>
      <c r="G60" s="39">
        <v>2</v>
      </c>
      <c r="H60" s="39">
        <v>0</v>
      </c>
      <c r="I60" s="39">
        <v>0</v>
      </c>
      <c r="J60" s="39">
        <v>10</v>
      </c>
      <c r="K60" s="39">
        <v>0</v>
      </c>
      <c r="L60" s="39">
        <v>2</v>
      </c>
      <c r="M60" s="39">
        <v>50</v>
      </c>
      <c r="N60" s="39">
        <v>0</v>
      </c>
      <c r="O60" s="39">
        <v>0</v>
      </c>
      <c r="P60" s="39">
        <v>341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664</v>
      </c>
      <c r="F62" s="39">
        <v>651</v>
      </c>
      <c r="G62" s="39">
        <v>45</v>
      </c>
      <c r="H62" s="39">
        <v>0</v>
      </c>
      <c r="I62" s="39">
        <v>0</v>
      </c>
      <c r="J62" s="39">
        <v>73</v>
      </c>
      <c r="K62" s="39">
        <v>1</v>
      </c>
      <c r="L62" s="39">
        <v>44</v>
      </c>
      <c r="M62" s="39">
        <v>661</v>
      </c>
      <c r="N62" s="39">
        <v>0</v>
      </c>
      <c r="O62" s="39">
        <v>0</v>
      </c>
      <c r="P62" s="39">
        <v>4751</v>
      </c>
      <c r="Q62" s="39">
        <v>0</v>
      </c>
      <c r="R62" s="39">
        <v>3</v>
      </c>
      <c r="S62" s="39">
        <v>3</v>
      </c>
      <c r="T62" s="39">
        <v>0</v>
      </c>
      <c r="U62" s="39">
        <v>0</v>
      </c>
      <c r="V62" s="39">
        <v>0</v>
      </c>
      <c r="W62" s="39">
        <v>1</v>
      </c>
      <c r="X62" s="39">
        <v>0</v>
      </c>
      <c r="Y62" s="39">
        <v>0</v>
      </c>
      <c r="Z62" s="39">
        <v>24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12</v>
      </c>
      <c r="F63" s="39">
        <v>12</v>
      </c>
      <c r="G63" s="39">
        <v>0</v>
      </c>
      <c r="H63" s="39">
        <v>0</v>
      </c>
      <c r="I63" s="39">
        <v>0</v>
      </c>
      <c r="J63" s="39">
        <v>1</v>
      </c>
      <c r="K63" s="39">
        <v>0</v>
      </c>
      <c r="L63" s="39">
        <v>0</v>
      </c>
      <c r="M63" s="39">
        <v>12</v>
      </c>
      <c r="N63" s="39">
        <v>0</v>
      </c>
      <c r="O63" s="39">
        <v>0</v>
      </c>
      <c r="P63" s="39">
        <v>72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3</v>
      </c>
      <c r="F66" s="39">
        <v>2</v>
      </c>
      <c r="G66" s="39">
        <v>0</v>
      </c>
      <c r="H66" s="39">
        <v>0</v>
      </c>
      <c r="I66" s="39">
        <v>0</v>
      </c>
      <c r="J66" s="39">
        <v>1</v>
      </c>
      <c r="K66" s="39">
        <v>0</v>
      </c>
      <c r="L66" s="39">
        <v>0</v>
      </c>
      <c r="M66" s="39">
        <v>3</v>
      </c>
      <c r="N66" s="39">
        <v>0</v>
      </c>
      <c r="O66" s="39">
        <v>0</v>
      </c>
      <c r="P66" s="39">
        <v>27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8</v>
      </c>
      <c r="F68" s="39">
        <v>7</v>
      </c>
      <c r="G68" s="39">
        <v>2</v>
      </c>
      <c r="H68" s="39">
        <v>0</v>
      </c>
      <c r="I68" s="39">
        <v>0</v>
      </c>
      <c r="J68" s="39">
        <v>4</v>
      </c>
      <c r="K68" s="39">
        <v>0</v>
      </c>
      <c r="L68" s="39">
        <v>0</v>
      </c>
      <c r="M68" s="39">
        <v>8</v>
      </c>
      <c r="N68" s="39">
        <v>0</v>
      </c>
      <c r="O68" s="39">
        <v>0</v>
      </c>
      <c r="P68" s="39">
        <v>65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8</v>
      </c>
      <c r="F70" s="39">
        <v>8</v>
      </c>
      <c r="G70" s="39">
        <v>0</v>
      </c>
      <c r="H70" s="39">
        <v>0</v>
      </c>
      <c r="I70" s="39">
        <v>0</v>
      </c>
      <c r="J70" s="39">
        <v>3</v>
      </c>
      <c r="K70" s="39">
        <v>0</v>
      </c>
      <c r="L70" s="39">
        <v>1</v>
      </c>
      <c r="M70" s="39">
        <v>7</v>
      </c>
      <c r="N70" s="39">
        <v>0</v>
      </c>
      <c r="O70" s="39">
        <v>0</v>
      </c>
      <c r="P70" s="39">
        <v>60</v>
      </c>
      <c r="Q70" s="39">
        <v>0</v>
      </c>
      <c r="R70" s="39">
        <v>1</v>
      </c>
      <c r="S70" s="39">
        <v>1</v>
      </c>
      <c r="T70" s="39">
        <v>0</v>
      </c>
      <c r="U70" s="39">
        <v>0</v>
      </c>
      <c r="V70" s="39">
        <v>0</v>
      </c>
      <c r="W70" s="39">
        <v>1</v>
      </c>
      <c r="X70" s="39">
        <v>0</v>
      </c>
      <c r="Y70" s="39">
        <v>0</v>
      </c>
      <c r="Z70" s="39">
        <v>14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7</v>
      </c>
      <c r="F71" s="39">
        <v>7</v>
      </c>
      <c r="G71" s="39">
        <v>0</v>
      </c>
      <c r="H71" s="39">
        <v>0</v>
      </c>
      <c r="I71" s="39">
        <v>0</v>
      </c>
      <c r="J71" s="39">
        <v>2</v>
      </c>
      <c r="K71" s="39">
        <v>0</v>
      </c>
      <c r="L71" s="39">
        <v>1</v>
      </c>
      <c r="M71" s="39">
        <v>6</v>
      </c>
      <c r="N71" s="39">
        <v>0</v>
      </c>
      <c r="O71" s="39">
        <v>0</v>
      </c>
      <c r="P71" s="39">
        <v>49</v>
      </c>
      <c r="Q71" s="39">
        <v>0</v>
      </c>
      <c r="R71" s="39">
        <v>1</v>
      </c>
      <c r="S71" s="39">
        <v>1</v>
      </c>
      <c r="T71" s="39">
        <v>0</v>
      </c>
      <c r="U71" s="39">
        <v>0</v>
      </c>
      <c r="V71" s="39">
        <v>0</v>
      </c>
      <c r="W71" s="39">
        <v>1</v>
      </c>
      <c r="X71" s="39">
        <v>0</v>
      </c>
      <c r="Y71" s="39">
        <v>0</v>
      </c>
      <c r="Z71" s="39">
        <v>14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2</v>
      </c>
      <c r="F72" s="39">
        <v>1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2</v>
      </c>
      <c r="N72" s="39">
        <v>0</v>
      </c>
      <c r="O72" s="39">
        <v>0</v>
      </c>
      <c r="P72" s="39">
        <v>20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2</v>
      </c>
      <c r="F73" s="39">
        <v>1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2</v>
      </c>
      <c r="N73" s="39">
        <v>0</v>
      </c>
      <c r="O73" s="39">
        <v>0</v>
      </c>
      <c r="P73" s="39">
        <v>20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22</v>
      </c>
      <c r="F76" s="39">
        <v>21</v>
      </c>
      <c r="G76" s="39">
        <v>3</v>
      </c>
      <c r="H76" s="39">
        <v>0</v>
      </c>
      <c r="I76" s="39">
        <v>0</v>
      </c>
      <c r="J76" s="39">
        <v>10</v>
      </c>
      <c r="K76" s="39">
        <v>0</v>
      </c>
      <c r="L76" s="39">
        <v>6</v>
      </c>
      <c r="M76" s="39">
        <v>22</v>
      </c>
      <c r="N76" s="39">
        <v>0</v>
      </c>
      <c r="O76" s="39">
        <v>0</v>
      </c>
      <c r="P76" s="39">
        <v>161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10</v>
      </c>
      <c r="F77" s="39">
        <v>9</v>
      </c>
      <c r="G77" s="39">
        <v>0</v>
      </c>
      <c r="H77" s="39">
        <v>0</v>
      </c>
      <c r="I77" s="39">
        <v>0</v>
      </c>
      <c r="J77" s="39">
        <v>6</v>
      </c>
      <c r="K77" s="39">
        <v>0</v>
      </c>
      <c r="L77" s="39">
        <v>4</v>
      </c>
      <c r="M77" s="39">
        <v>10</v>
      </c>
      <c r="N77" s="39">
        <v>0</v>
      </c>
      <c r="O77" s="39">
        <v>0</v>
      </c>
      <c r="P77" s="39">
        <v>54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2</v>
      </c>
      <c r="F78" s="39">
        <v>2</v>
      </c>
      <c r="G78" s="39">
        <v>0</v>
      </c>
      <c r="H78" s="39">
        <v>0</v>
      </c>
      <c r="I78" s="39">
        <v>0</v>
      </c>
      <c r="J78" s="39">
        <v>2</v>
      </c>
      <c r="K78" s="39">
        <v>0</v>
      </c>
      <c r="L78" s="39">
        <v>0</v>
      </c>
      <c r="M78" s="39">
        <v>2</v>
      </c>
      <c r="N78" s="39">
        <v>0</v>
      </c>
      <c r="O78" s="39">
        <v>0</v>
      </c>
      <c r="P78" s="39">
        <v>12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10</v>
      </c>
      <c r="F79" s="39">
        <v>10</v>
      </c>
      <c r="G79" s="39">
        <v>3</v>
      </c>
      <c r="H79" s="39">
        <v>0</v>
      </c>
      <c r="I79" s="39">
        <v>0</v>
      </c>
      <c r="J79" s="39">
        <v>2</v>
      </c>
      <c r="K79" s="39">
        <v>0</v>
      </c>
      <c r="L79" s="39">
        <v>2</v>
      </c>
      <c r="M79" s="39">
        <v>10</v>
      </c>
      <c r="N79" s="39">
        <v>0</v>
      </c>
      <c r="O79" s="39">
        <v>0</v>
      </c>
      <c r="P79" s="39">
        <v>95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196</v>
      </c>
      <c r="F87" s="39">
        <v>189</v>
      </c>
      <c r="G87" s="39">
        <v>18</v>
      </c>
      <c r="H87" s="39">
        <v>0</v>
      </c>
      <c r="I87" s="39">
        <v>0</v>
      </c>
      <c r="J87" s="39">
        <v>46</v>
      </c>
      <c r="K87" s="39">
        <v>2</v>
      </c>
      <c r="L87" s="39">
        <v>44</v>
      </c>
      <c r="M87" s="39">
        <v>192</v>
      </c>
      <c r="N87" s="39">
        <v>1</v>
      </c>
      <c r="O87" s="39">
        <v>0</v>
      </c>
      <c r="P87" s="39">
        <v>1658</v>
      </c>
      <c r="Q87" s="39">
        <v>0</v>
      </c>
      <c r="R87" s="39">
        <v>4</v>
      </c>
      <c r="S87" s="39">
        <v>4</v>
      </c>
      <c r="T87" s="39">
        <v>0</v>
      </c>
      <c r="U87" s="39">
        <v>0</v>
      </c>
      <c r="V87" s="39">
        <v>0</v>
      </c>
      <c r="W87" s="39">
        <v>4</v>
      </c>
      <c r="X87" s="39">
        <v>0</v>
      </c>
      <c r="Y87" s="39">
        <v>0</v>
      </c>
      <c r="Z87" s="39">
        <v>39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1132</v>
      </c>
      <c r="F88" s="39">
        <v>964</v>
      </c>
      <c r="G88" s="39">
        <v>253</v>
      </c>
      <c r="H88" s="39">
        <v>0</v>
      </c>
      <c r="I88" s="39">
        <v>0</v>
      </c>
      <c r="J88" s="39">
        <v>278</v>
      </c>
      <c r="K88" s="39">
        <v>122</v>
      </c>
      <c r="L88" s="39">
        <v>70</v>
      </c>
      <c r="M88" s="39">
        <v>1096</v>
      </c>
      <c r="N88" s="39">
        <v>71</v>
      </c>
      <c r="O88" s="39">
        <v>1</v>
      </c>
      <c r="P88" s="39">
        <v>16443</v>
      </c>
      <c r="Q88" s="39">
        <v>0</v>
      </c>
      <c r="R88" s="39">
        <v>36</v>
      </c>
      <c r="S88" s="39">
        <v>31</v>
      </c>
      <c r="T88" s="39">
        <v>3</v>
      </c>
      <c r="U88" s="39">
        <v>0</v>
      </c>
      <c r="V88" s="39">
        <v>0</v>
      </c>
      <c r="W88" s="39">
        <v>11</v>
      </c>
      <c r="X88" s="39">
        <v>5</v>
      </c>
      <c r="Y88" s="39">
        <v>0</v>
      </c>
      <c r="Z88" s="39">
        <v>368</v>
      </c>
      <c r="AA88" s="39">
        <v>0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1045</v>
      </c>
      <c r="F90" s="39">
        <v>890</v>
      </c>
      <c r="G90" s="39">
        <v>249</v>
      </c>
      <c r="H90" s="39">
        <v>0</v>
      </c>
      <c r="I90" s="39">
        <v>0</v>
      </c>
      <c r="J90" s="39">
        <v>227</v>
      </c>
      <c r="K90" s="39">
        <v>122</v>
      </c>
      <c r="L90" s="39">
        <v>64</v>
      </c>
      <c r="M90" s="39">
        <v>1011</v>
      </c>
      <c r="N90" s="39">
        <v>70</v>
      </c>
      <c r="O90" s="39">
        <v>1</v>
      </c>
      <c r="P90" s="39">
        <v>15401</v>
      </c>
      <c r="Q90" s="39">
        <v>0</v>
      </c>
      <c r="R90" s="39">
        <v>34</v>
      </c>
      <c r="S90" s="39">
        <v>29</v>
      </c>
      <c r="T90" s="39">
        <v>3</v>
      </c>
      <c r="U90" s="39">
        <v>0</v>
      </c>
      <c r="V90" s="39">
        <v>0</v>
      </c>
      <c r="W90" s="39">
        <v>9</v>
      </c>
      <c r="X90" s="39">
        <v>5</v>
      </c>
      <c r="Y90" s="39">
        <v>0</v>
      </c>
      <c r="Z90" s="39">
        <v>313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2</v>
      </c>
      <c r="F91" s="39">
        <v>1</v>
      </c>
      <c r="G91" s="39">
        <v>1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2</v>
      </c>
      <c r="N91" s="39">
        <v>0</v>
      </c>
      <c r="O91" s="39">
        <v>0</v>
      </c>
      <c r="P91" s="39">
        <v>7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1</v>
      </c>
      <c r="F103" s="39">
        <v>1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1</v>
      </c>
      <c r="N103" s="39">
        <v>0</v>
      </c>
      <c r="O103" s="39">
        <v>0</v>
      </c>
      <c r="P103" s="39">
        <v>27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1</v>
      </c>
      <c r="F105" s="39">
        <v>1</v>
      </c>
      <c r="G105" s="39">
        <v>0</v>
      </c>
      <c r="H105" s="39">
        <v>0</v>
      </c>
      <c r="I105" s="39">
        <v>0</v>
      </c>
      <c r="J105" s="39">
        <v>1</v>
      </c>
      <c r="K105" s="39">
        <v>0</v>
      </c>
      <c r="L105" s="39">
        <v>0</v>
      </c>
      <c r="M105" s="39">
        <v>1</v>
      </c>
      <c r="N105" s="39">
        <v>0</v>
      </c>
      <c r="O105" s="39">
        <v>0</v>
      </c>
      <c r="P105" s="39">
        <v>15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4</v>
      </c>
      <c r="F109" s="39">
        <v>4</v>
      </c>
      <c r="G109" s="39">
        <v>1</v>
      </c>
      <c r="H109" s="39">
        <v>0</v>
      </c>
      <c r="I109" s="39">
        <v>0</v>
      </c>
      <c r="J109" s="39">
        <v>4</v>
      </c>
      <c r="K109" s="39">
        <v>0</v>
      </c>
      <c r="L109" s="39">
        <v>1</v>
      </c>
      <c r="M109" s="39">
        <v>3</v>
      </c>
      <c r="N109" s="39">
        <v>0</v>
      </c>
      <c r="O109" s="39">
        <v>0</v>
      </c>
      <c r="P109" s="39">
        <v>32</v>
      </c>
      <c r="Q109" s="39">
        <v>0</v>
      </c>
      <c r="R109" s="39">
        <v>1</v>
      </c>
      <c r="S109" s="39">
        <v>1</v>
      </c>
      <c r="T109" s="39">
        <v>0</v>
      </c>
      <c r="U109" s="39">
        <v>0</v>
      </c>
      <c r="V109" s="39">
        <v>0</v>
      </c>
      <c r="W109" s="39">
        <v>1</v>
      </c>
      <c r="X109" s="39">
        <v>0</v>
      </c>
      <c r="Y109" s="39">
        <v>0</v>
      </c>
      <c r="Z109" s="39">
        <v>28</v>
      </c>
      <c r="AA109" s="39">
        <v>0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2</v>
      </c>
      <c r="F113" s="39">
        <v>2</v>
      </c>
      <c r="G113" s="39">
        <v>0</v>
      </c>
      <c r="H113" s="39">
        <v>0</v>
      </c>
      <c r="I113" s="39">
        <v>0</v>
      </c>
      <c r="J113" s="39">
        <v>1</v>
      </c>
      <c r="K113" s="39">
        <v>0</v>
      </c>
      <c r="L113" s="39">
        <v>0</v>
      </c>
      <c r="M113" s="39">
        <v>2</v>
      </c>
      <c r="N113" s="39">
        <v>0</v>
      </c>
      <c r="O113" s="39">
        <v>0</v>
      </c>
      <c r="P113" s="39">
        <v>4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77</v>
      </c>
      <c r="F119" s="39">
        <v>65</v>
      </c>
      <c r="G119" s="39">
        <v>2</v>
      </c>
      <c r="H119" s="39">
        <v>0</v>
      </c>
      <c r="I119" s="39">
        <v>0</v>
      </c>
      <c r="J119" s="39">
        <v>45</v>
      </c>
      <c r="K119" s="39">
        <v>0</v>
      </c>
      <c r="L119" s="39">
        <v>5</v>
      </c>
      <c r="M119" s="39">
        <v>76</v>
      </c>
      <c r="N119" s="39">
        <v>1</v>
      </c>
      <c r="O119" s="39">
        <v>0</v>
      </c>
      <c r="P119" s="39">
        <v>957</v>
      </c>
      <c r="Q119" s="39">
        <v>0</v>
      </c>
      <c r="R119" s="39">
        <v>1</v>
      </c>
      <c r="S119" s="39">
        <v>1</v>
      </c>
      <c r="T119" s="39">
        <v>0</v>
      </c>
      <c r="U119" s="39">
        <v>0</v>
      </c>
      <c r="V119" s="39">
        <v>0</v>
      </c>
      <c r="W119" s="39">
        <v>1</v>
      </c>
      <c r="X119" s="39">
        <v>0</v>
      </c>
      <c r="Y119" s="39">
        <v>0</v>
      </c>
      <c r="Z119" s="39">
        <v>27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48</v>
      </c>
      <c r="F120" s="39">
        <v>27</v>
      </c>
      <c r="G120" s="39">
        <v>7</v>
      </c>
      <c r="H120" s="39">
        <v>0</v>
      </c>
      <c r="I120" s="39">
        <v>0</v>
      </c>
      <c r="J120" s="39">
        <v>2</v>
      </c>
      <c r="K120" s="39">
        <v>7</v>
      </c>
      <c r="L120" s="39">
        <v>22</v>
      </c>
      <c r="M120" s="39">
        <v>45</v>
      </c>
      <c r="N120" s="39">
        <v>1</v>
      </c>
      <c r="O120" s="39">
        <v>2</v>
      </c>
      <c r="P120" s="39">
        <v>2886</v>
      </c>
      <c r="Q120" s="39">
        <v>0</v>
      </c>
      <c r="R120" s="39">
        <v>3</v>
      </c>
      <c r="S120" s="39">
        <v>1</v>
      </c>
      <c r="T120" s="39">
        <v>0</v>
      </c>
      <c r="U120" s="39">
        <v>0</v>
      </c>
      <c r="V120" s="39">
        <v>0</v>
      </c>
      <c r="W120" s="39">
        <v>0</v>
      </c>
      <c r="X120" s="39">
        <v>1</v>
      </c>
      <c r="Y120" s="39">
        <v>0</v>
      </c>
      <c r="Z120" s="39">
        <v>90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47</v>
      </c>
      <c r="F122" s="39">
        <v>26</v>
      </c>
      <c r="G122" s="39">
        <v>7</v>
      </c>
      <c r="H122" s="39">
        <v>0</v>
      </c>
      <c r="I122" s="39">
        <v>0</v>
      </c>
      <c r="J122" s="39">
        <v>2</v>
      </c>
      <c r="K122" s="39">
        <v>7</v>
      </c>
      <c r="L122" s="39">
        <v>22</v>
      </c>
      <c r="M122" s="39">
        <v>44</v>
      </c>
      <c r="N122" s="39">
        <v>1</v>
      </c>
      <c r="O122" s="39">
        <v>2</v>
      </c>
      <c r="P122" s="39">
        <v>2853</v>
      </c>
      <c r="Q122" s="39">
        <v>0</v>
      </c>
      <c r="R122" s="39">
        <v>3</v>
      </c>
      <c r="S122" s="39">
        <v>1</v>
      </c>
      <c r="T122" s="39">
        <v>0</v>
      </c>
      <c r="U122" s="39">
        <v>0</v>
      </c>
      <c r="V122" s="39">
        <v>0</v>
      </c>
      <c r="W122" s="39">
        <v>0</v>
      </c>
      <c r="X122" s="39">
        <v>1</v>
      </c>
      <c r="Y122" s="39">
        <v>0</v>
      </c>
      <c r="Z122" s="39">
        <v>90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1</v>
      </c>
      <c r="F141" s="39">
        <v>1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1</v>
      </c>
      <c r="N141" s="39">
        <v>0</v>
      </c>
      <c r="O141" s="39">
        <v>0</v>
      </c>
      <c r="P141" s="39">
        <v>33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0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0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4336</v>
      </c>
      <c r="F152" s="38">
        <v>2619</v>
      </c>
      <c r="G152" s="38">
        <v>869</v>
      </c>
      <c r="H152" s="38">
        <v>5</v>
      </c>
      <c r="I152" s="38">
        <v>35</v>
      </c>
      <c r="J152" s="38">
        <v>1273</v>
      </c>
      <c r="K152" s="38">
        <v>569</v>
      </c>
      <c r="L152" s="38">
        <v>1426</v>
      </c>
      <c r="M152" s="38">
        <v>3906</v>
      </c>
      <c r="N152" s="38">
        <v>30</v>
      </c>
      <c r="O152" s="38">
        <v>78</v>
      </c>
      <c r="P152" s="38">
        <v>200387</v>
      </c>
      <c r="Q152" s="38">
        <v>812</v>
      </c>
      <c r="R152" s="38">
        <v>434</v>
      </c>
      <c r="S152" s="38">
        <v>282</v>
      </c>
      <c r="T152" s="38">
        <v>109</v>
      </c>
      <c r="U152" s="38">
        <v>0</v>
      </c>
      <c r="V152" s="38">
        <v>1</v>
      </c>
      <c r="W152" s="38">
        <v>102</v>
      </c>
      <c r="X152" s="38">
        <v>63</v>
      </c>
      <c r="Y152" s="38">
        <v>5</v>
      </c>
      <c r="Z152" s="38">
        <v>18809</v>
      </c>
      <c r="AA152" s="38">
        <v>8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3430</v>
      </c>
      <c r="F154" s="39">
        <v>2035</v>
      </c>
      <c r="G154" s="39">
        <v>726</v>
      </c>
      <c r="H154" s="39">
        <v>0</v>
      </c>
      <c r="I154" s="39">
        <v>7</v>
      </c>
      <c r="J154" s="39">
        <v>759</v>
      </c>
      <c r="K154" s="39">
        <v>516</v>
      </c>
      <c r="L154" s="39">
        <v>1256</v>
      </c>
      <c r="M154" s="39">
        <v>3044</v>
      </c>
      <c r="N154" s="39">
        <v>27</v>
      </c>
      <c r="O154" s="39">
        <v>77</v>
      </c>
      <c r="P154" s="39">
        <v>182415</v>
      </c>
      <c r="Q154" s="39">
        <v>199</v>
      </c>
      <c r="R154" s="39">
        <v>387</v>
      </c>
      <c r="S154" s="39">
        <v>247</v>
      </c>
      <c r="T154" s="39">
        <v>100</v>
      </c>
      <c r="U154" s="39">
        <v>0</v>
      </c>
      <c r="V154" s="39">
        <v>0</v>
      </c>
      <c r="W154" s="39">
        <v>75</v>
      </c>
      <c r="X154" s="39">
        <v>63</v>
      </c>
      <c r="Y154" s="39">
        <v>5</v>
      </c>
      <c r="Z154" s="39">
        <v>17984</v>
      </c>
      <c r="AA154" s="39">
        <v>0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426</v>
      </c>
      <c r="F155" s="39">
        <v>243</v>
      </c>
      <c r="G155" s="39">
        <v>64</v>
      </c>
      <c r="H155" s="39">
        <v>5</v>
      </c>
      <c r="I155" s="39">
        <v>27</v>
      </c>
      <c r="J155" s="39">
        <v>245</v>
      </c>
      <c r="K155" s="39">
        <v>3</v>
      </c>
      <c r="L155" s="39">
        <v>66</v>
      </c>
      <c r="M155" s="39">
        <v>396</v>
      </c>
      <c r="N155" s="39">
        <v>1</v>
      </c>
      <c r="O155" s="39">
        <v>0</v>
      </c>
      <c r="P155" s="39">
        <v>8804</v>
      </c>
      <c r="Q155" s="39">
        <v>589</v>
      </c>
      <c r="R155" s="39">
        <v>31</v>
      </c>
      <c r="S155" s="39">
        <v>22</v>
      </c>
      <c r="T155" s="39">
        <v>6</v>
      </c>
      <c r="U155" s="39">
        <v>0</v>
      </c>
      <c r="V155" s="39">
        <v>1</v>
      </c>
      <c r="W155" s="39">
        <v>20</v>
      </c>
      <c r="X155" s="39">
        <v>0</v>
      </c>
      <c r="Y155" s="39">
        <v>0</v>
      </c>
      <c r="Z155" s="39">
        <v>522</v>
      </c>
      <c r="AA155" s="39">
        <v>8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115</v>
      </c>
      <c r="F156" s="39">
        <v>82</v>
      </c>
      <c r="G156" s="39">
        <v>19</v>
      </c>
      <c r="H156" s="39">
        <v>0</v>
      </c>
      <c r="I156" s="39">
        <v>0</v>
      </c>
      <c r="J156" s="39">
        <v>65</v>
      </c>
      <c r="K156" s="39">
        <v>6</v>
      </c>
      <c r="L156" s="39">
        <v>26</v>
      </c>
      <c r="M156" s="39">
        <v>114</v>
      </c>
      <c r="N156" s="39">
        <v>0</v>
      </c>
      <c r="O156" s="39">
        <v>0</v>
      </c>
      <c r="P156" s="39">
        <v>2729</v>
      </c>
      <c r="Q156" s="39">
        <v>0</v>
      </c>
      <c r="R156" s="39">
        <v>3</v>
      </c>
      <c r="S156" s="39">
        <v>2</v>
      </c>
      <c r="T156" s="39">
        <v>1</v>
      </c>
      <c r="U156" s="39">
        <v>0</v>
      </c>
      <c r="V156" s="39">
        <v>0</v>
      </c>
      <c r="W156" s="39">
        <v>2</v>
      </c>
      <c r="X156" s="39">
        <v>0</v>
      </c>
      <c r="Y156" s="39">
        <v>0</v>
      </c>
      <c r="Z156" s="39">
        <v>30</v>
      </c>
      <c r="AA156" s="39">
        <v>0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512</v>
      </c>
      <c r="F157" s="38">
        <v>276</v>
      </c>
      <c r="G157" s="38">
        <v>67</v>
      </c>
      <c r="H157" s="38">
        <v>1</v>
      </c>
      <c r="I157" s="38">
        <v>4</v>
      </c>
      <c r="J157" s="38">
        <v>260</v>
      </c>
      <c r="K157" s="38">
        <v>91</v>
      </c>
      <c r="L157" s="38">
        <v>81</v>
      </c>
      <c r="M157" s="38">
        <v>490</v>
      </c>
      <c r="N157" s="38">
        <v>1</v>
      </c>
      <c r="O157" s="38">
        <v>1</v>
      </c>
      <c r="P157" s="38">
        <v>13430</v>
      </c>
      <c r="Q157" s="38">
        <v>178</v>
      </c>
      <c r="R157" s="38">
        <v>30</v>
      </c>
      <c r="S157" s="38">
        <v>14</v>
      </c>
      <c r="T157" s="38">
        <v>7</v>
      </c>
      <c r="U157" s="38">
        <v>0</v>
      </c>
      <c r="V157" s="38">
        <v>0</v>
      </c>
      <c r="W157" s="38">
        <v>15</v>
      </c>
      <c r="X157" s="38">
        <v>6</v>
      </c>
      <c r="Y157" s="38">
        <v>0</v>
      </c>
      <c r="Z157" s="38">
        <v>710</v>
      </c>
      <c r="AA157" s="38">
        <v>0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4</v>
      </c>
      <c r="F159" s="39">
        <v>3</v>
      </c>
      <c r="G159" s="39">
        <v>0</v>
      </c>
      <c r="H159" s="39">
        <v>0</v>
      </c>
      <c r="I159" s="39">
        <v>0</v>
      </c>
      <c r="J159" s="39">
        <v>3</v>
      </c>
      <c r="K159" s="39">
        <v>0</v>
      </c>
      <c r="L159" s="39">
        <v>2</v>
      </c>
      <c r="M159" s="39">
        <v>4</v>
      </c>
      <c r="N159" s="39">
        <v>0</v>
      </c>
      <c r="O159" s="39">
        <v>0</v>
      </c>
      <c r="P159" s="39">
        <v>127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Y159" s="39">
        <v>0</v>
      </c>
      <c r="Z159" s="39">
        <v>0</v>
      </c>
      <c r="AA159" s="39">
        <v>0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119</v>
      </c>
      <c r="F160" s="39">
        <v>58</v>
      </c>
      <c r="G160" s="39">
        <v>13</v>
      </c>
      <c r="H160" s="39">
        <v>0</v>
      </c>
      <c r="I160" s="39">
        <v>0</v>
      </c>
      <c r="J160" s="39">
        <v>44</v>
      </c>
      <c r="K160" s="39">
        <v>21</v>
      </c>
      <c r="L160" s="39">
        <v>27</v>
      </c>
      <c r="M160" s="39">
        <v>110</v>
      </c>
      <c r="N160" s="39">
        <v>0</v>
      </c>
      <c r="O160" s="39">
        <v>1</v>
      </c>
      <c r="P160" s="39">
        <v>3257</v>
      </c>
      <c r="Q160" s="39">
        <v>0</v>
      </c>
      <c r="R160" s="39">
        <v>12</v>
      </c>
      <c r="S160" s="39">
        <v>6</v>
      </c>
      <c r="T160" s="39">
        <v>5</v>
      </c>
      <c r="U160" s="39">
        <v>0</v>
      </c>
      <c r="V160" s="39">
        <v>0</v>
      </c>
      <c r="W160" s="39">
        <v>5</v>
      </c>
      <c r="X160" s="39">
        <v>2</v>
      </c>
      <c r="Y160" s="39">
        <v>0</v>
      </c>
      <c r="Z160" s="39">
        <v>358</v>
      </c>
      <c r="AA160" s="39">
        <v>0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160</v>
      </c>
      <c r="F161" s="39">
        <v>102</v>
      </c>
      <c r="G161" s="39">
        <v>19</v>
      </c>
      <c r="H161" s="39">
        <v>1</v>
      </c>
      <c r="I161" s="39">
        <v>3</v>
      </c>
      <c r="J161" s="39">
        <v>93</v>
      </c>
      <c r="K161" s="39">
        <v>14</v>
      </c>
      <c r="L161" s="39">
        <v>14</v>
      </c>
      <c r="M161" s="39">
        <v>153</v>
      </c>
      <c r="N161" s="39">
        <v>1</v>
      </c>
      <c r="O161" s="39">
        <v>0</v>
      </c>
      <c r="P161" s="39">
        <v>4175</v>
      </c>
      <c r="Q161" s="39">
        <v>72</v>
      </c>
      <c r="R161" s="39">
        <v>9</v>
      </c>
      <c r="S161" s="39">
        <v>4</v>
      </c>
      <c r="T161" s="39">
        <v>1</v>
      </c>
      <c r="U161" s="39">
        <v>0</v>
      </c>
      <c r="V161" s="39">
        <v>0</v>
      </c>
      <c r="W161" s="39">
        <v>6</v>
      </c>
      <c r="X161" s="39">
        <v>0</v>
      </c>
      <c r="Y161" s="39">
        <v>0</v>
      </c>
      <c r="Z161" s="39">
        <v>177</v>
      </c>
      <c r="AA161" s="39">
        <v>0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195</v>
      </c>
      <c r="F162" s="39">
        <v>81</v>
      </c>
      <c r="G162" s="39">
        <v>33</v>
      </c>
      <c r="H162" s="39">
        <v>0</v>
      </c>
      <c r="I162" s="39">
        <v>1</v>
      </c>
      <c r="J162" s="39">
        <v>100</v>
      </c>
      <c r="K162" s="39">
        <v>47</v>
      </c>
      <c r="L162" s="39">
        <v>38</v>
      </c>
      <c r="M162" s="39">
        <v>189</v>
      </c>
      <c r="N162" s="39">
        <v>0</v>
      </c>
      <c r="O162" s="39">
        <v>0</v>
      </c>
      <c r="P162" s="39">
        <v>5013</v>
      </c>
      <c r="Q162" s="39">
        <v>106</v>
      </c>
      <c r="R162" s="39">
        <v>7</v>
      </c>
      <c r="S162" s="39">
        <v>3</v>
      </c>
      <c r="T162" s="39">
        <v>1</v>
      </c>
      <c r="U162" s="39">
        <v>0</v>
      </c>
      <c r="V162" s="39">
        <v>0</v>
      </c>
      <c r="W162" s="39">
        <v>2</v>
      </c>
      <c r="X162" s="39">
        <v>4</v>
      </c>
      <c r="Y162" s="39">
        <v>0</v>
      </c>
      <c r="Z162" s="39">
        <v>123</v>
      </c>
      <c r="AA162" s="39">
        <v>0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2362</v>
      </c>
      <c r="F163" s="38">
        <v>2203</v>
      </c>
      <c r="G163" s="38">
        <v>527</v>
      </c>
      <c r="H163" s="38">
        <v>1</v>
      </c>
      <c r="I163" s="38">
        <v>5</v>
      </c>
      <c r="J163" s="38">
        <v>1224</v>
      </c>
      <c r="K163" s="38">
        <v>38</v>
      </c>
      <c r="L163" s="38">
        <v>254</v>
      </c>
      <c r="M163" s="38">
        <v>2297</v>
      </c>
      <c r="N163" s="38">
        <v>1</v>
      </c>
      <c r="O163" s="38">
        <v>0</v>
      </c>
      <c r="P163" s="38">
        <v>35257</v>
      </c>
      <c r="Q163" s="38">
        <v>27</v>
      </c>
      <c r="R163" s="38">
        <v>103</v>
      </c>
      <c r="S163" s="38">
        <v>97</v>
      </c>
      <c r="T163" s="38">
        <v>20</v>
      </c>
      <c r="U163" s="38">
        <v>0</v>
      </c>
      <c r="V163" s="38">
        <v>0</v>
      </c>
      <c r="W163" s="38">
        <v>60</v>
      </c>
      <c r="X163" s="38">
        <v>2</v>
      </c>
      <c r="Y163" s="38">
        <v>0</v>
      </c>
      <c r="Z163" s="38">
        <v>1984</v>
      </c>
      <c r="AA163" s="38">
        <v>0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30</v>
      </c>
      <c r="F165" s="39">
        <v>25</v>
      </c>
      <c r="G165" s="39">
        <v>1</v>
      </c>
      <c r="H165" s="39">
        <v>0</v>
      </c>
      <c r="I165" s="39">
        <v>0</v>
      </c>
      <c r="J165" s="39">
        <v>23</v>
      </c>
      <c r="K165" s="39">
        <v>1</v>
      </c>
      <c r="L165" s="39">
        <v>2</v>
      </c>
      <c r="M165" s="39">
        <v>29</v>
      </c>
      <c r="N165" s="39">
        <v>0</v>
      </c>
      <c r="O165" s="39">
        <v>0</v>
      </c>
      <c r="P165" s="39">
        <v>380</v>
      </c>
      <c r="Q165" s="39">
        <v>0</v>
      </c>
      <c r="R165" s="39">
        <v>2</v>
      </c>
      <c r="S165" s="39">
        <v>1</v>
      </c>
      <c r="T165" s="39">
        <v>0</v>
      </c>
      <c r="U165" s="39">
        <v>0</v>
      </c>
      <c r="V165" s="39">
        <v>0</v>
      </c>
      <c r="W165" s="39">
        <v>2</v>
      </c>
      <c r="X165" s="39">
        <v>0</v>
      </c>
      <c r="Y165" s="39">
        <v>0</v>
      </c>
      <c r="Z165" s="39">
        <v>85</v>
      </c>
      <c r="AA165" s="39">
        <v>0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1985</v>
      </c>
      <c r="F166" s="39">
        <v>1888</v>
      </c>
      <c r="G166" s="39">
        <v>477</v>
      </c>
      <c r="H166" s="39">
        <v>1</v>
      </c>
      <c r="I166" s="39">
        <v>5</v>
      </c>
      <c r="J166" s="39">
        <v>1048</v>
      </c>
      <c r="K166" s="39">
        <v>17</v>
      </c>
      <c r="L166" s="39">
        <v>225</v>
      </c>
      <c r="M166" s="39">
        <v>1930</v>
      </c>
      <c r="N166" s="39">
        <v>1</v>
      </c>
      <c r="O166" s="39">
        <v>0</v>
      </c>
      <c r="P166" s="39">
        <v>30734</v>
      </c>
      <c r="Q166" s="39">
        <v>27</v>
      </c>
      <c r="R166" s="39">
        <v>92</v>
      </c>
      <c r="S166" s="39">
        <v>91</v>
      </c>
      <c r="T166" s="39">
        <v>18</v>
      </c>
      <c r="U166" s="39">
        <v>0</v>
      </c>
      <c r="V166" s="39">
        <v>0</v>
      </c>
      <c r="W166" s="39">
        <v>57</v>
      </c>
      <c r="X166" s="39">
        <v>1</v>
      </c>
      <c r="Y166" s="39">
        <v>0</v>
      </c>
      <c r="Z166" s="39">
        <v>1775</v>
      </c>
      <c r="AA166" s="39">
        <v>0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68</v>
      </c>
      <c r="F168" s="39">
        <v>57</v>
      </c>
      <c r="G168" s="39">
        <v>16</v>
      </c>
      <c r="H168" s="39">
        <v>0</v>
      </c>
      <c r="I168" s="39">
        <v>0</v>
      </c>
      <c r="J168" s="39">
        <v>34</v>
      </c>
      <c r="K168" s="39">
        <v>3</v>
      </c>
      <c r="L168" s="39">
        <v>1</v>
      </c>
      <c r="M168" s="39">
        <v>65</v>
      </c>
      <c r="N168" s="39">
        <v>0</v>
      </c>
      <c r="O168" s="39">
        <v>0</v>
      </c>
      <c r="P168" s="39">
        <v>535</v>
      </c>
      <c r="Q168" s="39">
        <v>0</v>
      </c>
      <c r="R168" s="39">
        <v>4</v>
      </c>
      <c r="S168" s="39">
        <v>4</v>
      </c>
      <c r="T168" s="39">
        <v>1</v>
      </c>
      <c r="U168" s="39">
        <v>0</v>
      </c>
      <c r="V168" s="21">
        <v>0</v>
      </c>
      <c r="W168" s="21">
        <v>2</v>
      </c>
      <c r="X168" s="21">
        <v>0</v>
      </c>
      <c r="Y168" s="21">
        <v>0</v>
      </c>
      <c r="Z168" s="21">
        <v>45</v>
      </c>
      <c r="AA168" s="21">
        <v>0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232</v>
      </c>
      <c r="F169" s="39">
        <v>227</v>
      </c>
      <c r="G169" s="39">
        <v>48</v>
      </c>
      <c r="H169" s="39">
        <v>0</v>
      </c>
      <c r="I169" s="39">
        <v>0</v>
      </c>
      <c r="J169" s="39">
        <v>91</v>
      </c>
      <c r="K169" s="39">
        <v>4</v>
      </c>
      <c r="L169" s="39">
        <v>60</v>
      </c>
      <c r="M169" s="39">
        <v>224</v>
      </c>
      <c r="N169" s="39">
        <v>0</v>
      </c>
      <c r="O169" s="39">
        <v>0</v>
      </c>
      <c r="P169" s="39">
        <v>5282</v>
      </c>
      <c r="Q169" s="39">
        <v>0</v>
      </c>
      <c r="R169" s="39">
        <v>14</v>
      </c>
      <c r="S169" s="39">
        <v>14</v>
      </c>
      <c r="T169" s="39">
        <v>1</v>
      </c>
      <c r="U169" s="39">
        <v>0</v>
      </c>
      <c r="V169" s="21">
        <v>0</v>
      </c>
      <c r="W169" s="21">
        <v>9</v>
      </c>
      <c r="X169" s="21">
        <v>0</v>
      </c>
      <c r="Y169" s="21">
        <v>0</v>
      </c>
      <c r="Z169" s="21">
        <v>236</v>
      </c>
      <c r="AA169" s="21">
        <v>0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1682</v>
      </c>
      <c r="F170" s="39">
        <v>1601</v>
      </c>
      <c r="G170" s="39">
        <v>412</v>
      </c>
      <c r="H170" s="39">
        <v>1</v>
      </c>
      <c r="I170" s="39">
        <v>5</v>
      </c>
      <c r="J170" s="39">
        <v>921</v>
      </c>
      <c r="K170" s="39">
        <v>10</v>
      </c>
      <c r="L170" s="39">
        <v>164</v>
      </c>
      <c r="M170" s="39">
        <v>1638</v>
      </c>
      <c r="N170" s="39">
        <v>1</v>
      </c>
      <c r="O170" s="39">
        <v>0</v>
      </c>
      <c r="P170" s="39">
        <v>24875</v>
      </c>
      <c r="Q170" s="39">
        <v>27</v>
      </c>
      <c r="R170" s="39">
        <v>73</v>
      </c>
      <c r="S170" s="39">
        <v>73</v>
      </c>
      <c r="T170" s="39">
        <v>16</v>
      </c>
      <c r="U170" s="39">
        <v>0</v>
      </c>
      <c r="V170" s="21">
        <v>0</v>
      </c>
      <c r="W170" s="21">
        <v>45</v>
      </c>
      <c r="X170" s="21">
        <v>1</v>
      </c>
      <c r="Y170" s="21">
        <v>0</v>
      </c>
      <c r="Z170" s="21">
        <v>1494</v>
      </c>
      <c r="AA170" s="21">
        <v>0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2</v>
      </c>
      <c r="F171" s="38">
        <v>0</v>
      </c>
      <c r="G171" s="38">
        <v>1</v>
      </c>
      <c r="H171" s="38">
        <v>0</v>
      </c>
      <c r="I171" s="38">
        <v>0</v>
      </c>
      <c r="J171" s="38">
        <v>2</v>
      </c>
      <c r="K171" s="38">
        <v>0</v>
      </c>
      <c r="L171" s="38">
        <v>0</v>
      </c>
      <c r="M171" s="38">
        <v>2</v>
      </c>
      <c r="N171" s="38">
        <v>0</v>
      </c>
      <c r="O171" s="38">
        <v>0</v>
      </c>
      <c r="P171" s="38">
        <v>56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56</v>
      </c>
      <c r="AA171" s="28">
        <v>0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2</v>
      </c>
      <c r="F172" s="39">
        <v>0</v>
      </c>
      <c r="G172" s="39">
        <v>1</v>
      </c>
      <c r="H172" s="39">
        <v>0</v>
      </c>
      <c r="I172" s="39">
        <v>0</v>
      </c>
      <c r="J172" s="39">
        <v>2</v>
      </c>
      <c r="K172" s="39">
        <v>0</v>
      </c>
      <c r="L172" s="39">
        <v>0</v>
      </c>
      <c r="M172" s="39">
        <v>2</v>
      </c>
      <c r="N172" s="39">
        <v>0</v>
      </c>
      <c r="O172" s="39">
        <v>0</v>
      </c>
      <c r="P172" s="39">
        <v>56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187</v>
      </c>
      <c r="F173" s="38">
        <v>177</v>
      </c>
      <c r="G173" s="38">
        <v>22</v>
      </c>
      <c r="H173" s="38">
        <v>0</v>
      </c>
      <c r="I173" s="38">
        <v>0</v>
      </c>
      <c r="J173" s="38">
        <v>98</v>
      </c>
      <c r="K173" s="38">
        <v>4</v>
      </c>
      <c r="L173" s="38">
        <v>20</v>
      </c>
      <c r="M173" s="38">
        <v>185</v>
      </c>
      <c r="N173" s="38">
        <v>0</v>
      </c>
      <c r="O173" s="38">
        <v>0</v>
      </c>
      <c r="P173" s="38">
        <v>1627</v>
      </c>
      <c r="Q173" s="38">
        <v>0</v>
      </c>
      <c r="R173" s="38">
        <v>4</v>
      </c>
      <c r="S173" s="38">
        <v>2</v>
      </c>
      <c r="T173" s="38">
        <v>1</v>
      </c>
      <c r="U173" s="38">
        <v>0</v>
      </c>
      <c r="V173" s="28">
        <v>0</v>
      </c>
      <c r="W173" s="28">
        <v>2</v>
      </c>
      <c r="X173" s="28">
        <v>1</v>
      </c>
      <c r="Y173" s="28">
        <v>0</v>
      </c>
      <c r="Z173" s="28">
        <v>126</v>
      </c>
      <c r="AA173" s="28">
        <v>0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179</v>
      </c>
      <c r="F174" s="39">
        <v>171</v>
      </c>
      <c r="G174" s="39">
        <v>22</v>
      </c>
      <c r="H174" s="39">
        <v>0</v>
      </c>
      <c r="I174" s="39">
        <v>0</v>
      </c>
      <c r="J174" s="39">
        <v>93</v>
      </c>
      <c r="K174" s="39">
        <v>1</v>
      </c>
      <c r="L174" s="39">
        <v>19</v>
      </c>
      <c r="M174" s="39">
        <v>177</v>
      </c>
      <c r="N174" s="39">
        <v>0</v>
      </c>
      <c r="O174" s="39">
        <v>0</v>
      </c>
      <c r="P174" s="39">
        <v>1554</v>
      </c>
      <c r="Q174" s="39">
        <v>0</v>
      </c>
      <c r="R174" s="39">
        <v>4</v>
      </c>
      <c r="S174" s="39">
        <v>2</v>
      </c>
      <c r="T174" s="39">
        <v>1</v>
      </c>
      <c r="U174" s="39">
        <v>0</v>
      </c>
      <c r="V174" s="21">
        <v>0</v>
      </c>
      <c r="W174" s="21">
        <v>2</v>
      </c>
      <c r="X174" s="21">
        <v>1</v>
      </c>
      <c r="Y174" s="21">
        <v>0</v>
      </c>
      <c r="Z174" s="21">
        <v>126</v>
      </c>
      <c r="AA174" s="21">
        <v>0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1435</v>
      </c>
      <c r="F175" s="38">
        <v>1147</v>
      </c>
      <c r="G175" s="38">
        <v>555</v>
      </c>
      <c r="H175" s="38">
        <v>0</v>
      </c>
      <c r="I175" s="38">
        <v>5</v>
      </c>
      <c r="J175" s="38">
        <v>723</v>
      </c>
      <c r="K175" s="38">
        <v>56</v>
      </c>
      <c r="L175" s="38">
        <v>250</v>
      </c>
      <c r="M175" s="38">
        <v>1344</v>
      </c>
      <c r="N175" s="38">
        <v>6</v>
      </c>
      <c r="O175" s="38">
        <v>20</v>
      </c>
      <c r="P175" s="38">
        <v>46068</v>
      </c>
      <c r="Q175" s="38">
        <v>49</v>
      </c>
      <c r="R175" s="38">
        <v>93</v>
      </c>
      <c r="S175" s="38">
        <v>70</v>
      </c>
      <c r="T175" s="38">
        <v>36</v>
      </c>
      <c r="U175" s="38">
        <v>0</v>
      </c>
      <c r="V175" s="28">
        <v>0</v>
      </c>
      <c r="W175" s="28">
        <v>39</v>
      </c>
      <c r="X175" s="28">
        <v>11</v>
      </c>
      <c r="Y175" s="28">
        <v>3</v>
      </c>
      <c r="Z175" s="28">
        <v>5131</v>
      </c>
      <c r="AA175" s="28">
        <v>0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1183</v>
      </c>
      <c r="F177" s="39">
        <v>961</v>
      </c>
      <c r="G177" s="39">
        <v>455</v>
      </c>
      <c r="H177" s="39">
        <v>0</v>
      </c>
      <c r="I177" s="39">
        <v>5</v>
      </c>
      <c r="J177" s="39">
        <v>580</v>
      </c>
      <c r="K177" s="39">
        <v>44</v>
      </c>
      <c r="L177" s="39">
        <v>197</v>
      </c>
      <c r="M177" s="39">
        <v>1117</v>
      </c>
      <c r="N177" s="39">
        <v>5</v>
      </c>
      <c r="O177" s="39">
        <v>10</v>
      </c>
      <c r="P177" s="39">
        <v>31836</v>
      </c>
      <c r="Q177" s="39">
        <v>49</v>
      </c>
      <c r="R177" s="39">
        <v>68</v>
      </c>
      <c r="S177" s="39">
        <v>50</v>
      </c>
      <c r="T177" s="39">
        <v>26</v>
      </c>
      <c r="U177" s="39">
        <v>0</v>
      </c>
      <c r="V177" s="39">
        <v>0</v>
      </c>
      <c r="W177" s="39">
        <v>30</v>
      </c>
      <c r="X177" s="39">
        <v>10</v>
      </c>
      <c r="Y177" s="39">
        <v>2</v>
      </c>
      <c r="Z177" s="39">
        <v>2980</v>
      </c>
      <c r="AA177" s="39">
        <v>0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252</v>
      </c>
      <c r="F178" s="39">
        <v>186</v>
      </c>
      <c r="G178" s="39">
        <v>100</v>
      </c>
      <c r="H178" s="39">
        <v>0</v>
      </c>
      <c r="I178" s="39">
        <v>0</v>
      </c>
      <c r="J178" s="39">
        <v>143</v>
      </c>
      <c r="K178" s="39">
        <v>12</v>
      </c>
      <c r="L178" s="39">
        <v>53</v>
      </c>
      <c r="M178" s="39">
        <v>227</v>
      </c>
      <c r="N178" s="39">
        <v>1</v>
      </c>
      <c r="O178" s="39">
        <v>10</v>
      </c>
      <c r="P178" s="39">
        <v>14212</v>
      </c>
      <c r="Q178" s="39">
        <v>0</v>
      </c>
      <c r="R178" s="39">
        <v>25</v>
      </c>
      <c r="S178" s="39">
        <v>20</v>
      </c>
      <c r="T178" s="39">
        <v>9</v>
      </c>
      <c r="U178" s="39">
        <v>0</v>
      </c>
      <c r="V178" s="39">
        <v>0</v>
      </c>
      <c r="W178" s="39">
        <v>9</v>
      </c>
      <c r="X178" s="39">
        <v>1</v>
      </c>
      <c r="Y178" s="39">
        <v>1</v>
      </c>
      <c r="Z178" s="39">
        <v>2151</v>
      </c>
      <c r="AA178" s="39">
        <v>0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29</v>
      </c>
      <c r="F179" s="38">
        <v>27</v>
      </c>
      <c r="G179" s="38">
        <v>6</v>
      </c>
      <c r="H179" s="38">
        <v>0</v>
      </c>
      <c r="I179" s="38">
        <v>0</v>
      </c>
      <c r="J179" s="38">
        <v>29</v>
      </c>
      <c r="K179" s="38">
        <v>0</v>
      </c>
      <c r="L179" s="38">
        <v>3</v>
      </c>
      <c r="M179" s="38">
        <v>29</v>
      </c>
      <c r="N179" s="38">
        <v>0</v>
      </c>
      <c r="O179" s="38">
        <v>0</v>
      </c>
      <c r="P179" s="38">
        <v>593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Y179" s="38">
        <v>0</v>
      </c>
      <c r="Z179" s="38">
        <v>0</v>
      </c>
      <c r="AA179" s="38">
        <v>0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Y181" s="39">
        <v>0</v>
      </c>
      <c r="Z181" s="39">
        <v>0</v>
      </c>
      <c r="AA181" s="39">
        <v>0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Y182" s="39">
        <v>0</v>
      </c>
      <c r="Z182" s="39">
        <v>0</v>
      </c>
      <c r="AA182" s="39">
        <v>0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29</v>
      </c>
      <c r="F184" s="39">
        <v>27</v>
      </c>
      <c r="G184" s="39">
        <v>6</v>
      </c>
      <c r="H184" s="39">
        <v>0</v>
      </c>
      <c r="I184" s="39">
        <v>0</v>
      </c>
      <c r="J184" s="39">
        <v>29</v>
      </c>
      <c r="K184" s="39">
        <v>0</v>
      </c>
      <c r="L184" s="39">
        <v>3</v>
      </c>
      <c r="M184" s="39">
        <v>29</v>
      </c>
      <c r="N184" s="39">
        <v>0</v>
      </c>
      <c r="O184" s="39">
        <v>0</v>
      </c>
      <c r="P184" s="39">
        <v>593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Y184" s="39">
        <v>0</v>
      </c>
      <c r="Z184" s="39">
        <v>0</v>
      </c>
      <c r="AA184" s="39">
        <v>0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Y186" s="39">
        <v>0</v>
      </c>
      <c r="Z186" s="39">
        <v>0</v>
      </c>
      <c r="AA186" s="39">
        <v>0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29</v>
      </c>
      <c r="F187" s="39">
        <v>27</v>
      </c>
      <c r="G187" s="39">
        <v>6</v>
      </c>
      <c r="H187" s="39">
        <v>0</v>
      </c>
      <c r="I187" s="39">
        <v>0</v>
      </c>
      <c r="J187" s="39">
        <v>29</v>
      </c>
      <c r="K187" s="39">
        <v>0</v>
      </c>
      <c r="L187" s="39">
        <v>3</v>
      </c>
      <c r="M187" s="39">
        <v>29</v>
      </c>
      <c r="N187" s="39">
        <v>0</v>
      </c>
      <c r="O187" s="39">
        <v>0</v>
      </c>
      <c r="P187" s="39">
        <v>593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Y187" s="39">
        <v>0</v>
      </c>
      <c r="Z187" s="39">
        <v>0</v>
      </c>
      <c r="AA187" s="39">
        <v>0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  <c r="Z190" s="39">
        <v>0</v>
      </c>
      <c r="AA190" s="39">
        <v>0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Y191" s="39">
        <v>0</v>
      </c>
      <c r="Z191" s="39">
        <v>0</v>
      </c>
      <c r="AA191" s="39">
        <v>0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4</v>
      </c>
      <c r="F192" s="38">
        <v>3</v>
      </c>
      <c r="G192" s="38">
        <v>0</v>
      </c>
      <c r="H192" s="38">
        <v>0</v>
      </c>
      <c r="I192" s="38">
        <v>1</v>
      </c>
      <c r="J192" s="38">
        <v>3</v>
      </c>
      <c r="K192" s="38">
        <v>0</v>
      </c>
      <c r="L192" s="38">
        <v>0</v>
      </c>
      <c r="M192" s="38">
        <v>4</v>
      </c>
      <c r="N192" s="38">
        <v>0</v>
      </c>
      <c r="O192" s="38">
        <v>0</v>
      </c>
      <c r="P192" s="38">
        <v>9</v>
      </c>
      <c r="Q192" s="38">
        <v>2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Y192" s="38">
        <v>0</v>
      </c>
      <c r="Z192" s="38">
        <v>0</v>
      </c>
      <c r="AA192" s="38">
        <v>0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1</v>
      </c>
      <c r="F194" s="39">
        <v>1</v>
      </c>
      <c r="G194" s="39">
        <v>0</v>
      </c>
      <c r="H194" s="39">
        <v>0</v>
      </c>
      <c r="I194" s="39">
        <v>0</v>
      </c>
      <c r="J194" s="39">
        <v>1</v>
      </c>
      <c r="K194" s="39">
        <v>0</v>
      </c>
      <c r="L194" s="39">
        <v>0</v>
      </c>
      <c r="M194" s="39">
        <v>1</v>
      </c>
      <c r="N194" s="39">
        <v>0</v>
      </c>
      <c r="O194" s="39">
        <v>0</v>
      </c>
      <c r="P194" s="39">
        <v>3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0</v>
      </c>
      <c r="AA194" s="39">
        <v>0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2</v>
      </c>
      <c r="F196" s="39">
        <v>2</v>
      </c>
      <c r="G196" s="39">
        <v>0</v>
      </c>
      <c r="H196" s="39">
        <v>0</v>
      </c>
      <c r="I196" s="39">
        <v>0</v>
      </c>
      <c r="J196" s="39">
        <v>2</v>
      </c>
      <c r="K196" s="39">
        <v>0</v>
      </c>
      <c r="L196" s="39">
        <v>0</v>
      </c>
      <c r="M196" s="39">
        <v>2</v>
      </c>
      <c r="N196" s="39">
        <v>0</v>
      </c>
      <c r="O196" s="39">
        <v>0</v>
      </c>
      <c r="P196" s="39">
        <v>4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Y198" s="39">
        <v>0</v>
      </c>
      <c r="Z198" s="39">
        <v>0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2</v>
      </c>
      <c r="F199" s="38">
        <v>2</v>
      </c>
      <c r="G199" s="38">
        <v>1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2</v>
      </c>
      <c r="N199" s="38">
        <v>0</v>
      </c>
      <c r="O199" s="38">
        <v>0</v>
      </c>
      <c r="P199" s="38">
        <v>3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 t="shared" si="228"/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 t="shared" si="229"/>
        <v>Вірно</v>
      </c>
      <c r="Q206" s="150" t="str">
        <f t="shared" si="229"/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 t="shared" si="229"/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67" priority="257" operator="equal">
      <formula>"Помилка"</formula>
    </cfRule>
  </conditionalFormatting>
  <conditionalFormatting sqref="AC10:AR10">
    <cfRule type="cellIs" dxfId="66" priority="241" operator="equal">
      <formula>"Помилка"</formula>
    </cfRule>
  </conditionalFormatting>
  <conditionalFormatting sqref="AC12:AR13">
    <cfRule type="cellIs" dxfId="65" priority="225" operator="equal">
      <formula>"Помилка"</formula>
    </cfRule>
  </conditionalFormatting>
  <conditionalFormatting sqref="AC15:AR20">
    <cfRule type="cellIs" dxfId="64" priority="209" operator="equal">
      <formula>"Помилка"</formula>
    </cfRule>
  </conditionalFormatting>
  <conditionalFormatting sqref="AC22:AR22">
    <cfRule type="cellIs" dxfId="63" priority="193" operator="equal">
      <formula>"Помилка"</formula>
    </cfRule>
  </conditionalFormatting>
  <conditionalFormatting sqref="AC24:AR55">
    <cfRule type="cellIs" dxfId="62" priority="177" operator="equal">
      <formula>"Помилка"</formula>
    </cfRule>
  </conditionalFormatting>
  <conditionalFormatting sqref="AC57:AR88">
    <cfRule type="cellIs" dxfId="61" priority="161" operator="equal">
      <formula>"Помилка"</formula>
    </cfRule>
  </conditionalFormatting>
  <conditionalFormatting sqref="AC90:AR120">
    <cfRule type="cellIs" dxfId="60" priority="145" operator="equal">
      <formula>"Помилка"</formula>
    </cfRule>
  </conditionalFormatting>
  <conditionalFormatting sqref="AC122:AR152">
    <cfRule type="cellIs" dxfId="59" priority="129" operator="equal">
      <formula>"Помилка"</formula>
    </cfRule>
  </conditionalFormatting>
  <conditionalFormatting sqref="AC154:AR157">
    <cfRule type="cellIs" dxfId="58" priority="113" operator="equal">
      <formula>"Помилка"</formula>
    </cfRule>
  </conditionalFormatting>
  <conditionalFormatting sqref="AC159:AR163">
    <cfRule type="cellIs" dxfId="57" priority="97" operator="equal">
      <formula>"Помилка"</formula>
    </cfRule>
  </conditionalFormatting>
  <conditionalFormatting sqref="AC165:AR166">
    <cfRule type="cellIs" dxfId="56" priority="81" operator="equal">
      <formula>"Помилка"</formula>
    </cfRule>
  </conditionalFormatting>
  <conditionalFormatting sqref="AC168:AR175">
    <cfRule type="cellIs" dxfId="55" priority="65" operator="equal">
      <formula>"Помилка"</formula>
    </cfRule>
  </conditionalFormatting>
  <conditionalFormatting sqref="AC177:AR179">
    <cfRule type="cellIs" dxfId="54" priority="49" operator="equal">
      <formula>"Помилка"</formula>
    </cfRule>
  </conditionalFormatting>
  <conditionalFormatting sqref="AC181:AR184">
    <cfRule type="cellIs" dxfId="53" priority="33" operator="equal">
      <formula>"Помилка"</formula>
    </cfRule>
  </conditionalFormatting>
  <conditionalFormatting sqref="AC186:AR192">
    <cfRule type="cellIs" dxfId="52" priority="17" operator="equal">
      <formula>"Помилка"</formula>
    </cfRule>
  </conditionalFormatting>
  <conditionalFormatting sqref="AC194:AR199">
    <cfRule type="cellIs" dxfId="51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Харківська обл.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2026-03-17T13:51:57Z</dcterms:modified>
  <cp:category>Шаблон</cp:category>
  <cp:version>1</cp:version>
</cp:coreProperties>
</file>